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rjc.sharepoint.com/sites/CESS/Shared Documents/Curriculum/CRC/"/>
    </mc:Choice>
  </mc:AlternateContent>
  <xr:revisionPtr revIDLastSave="2727" documentId="8_{E327A97C-D455-4319-B9BC-9C4C4E79CE15}" xr6:coauthVersionLast="47" xr6:coauthVersionMax="47" xr10:uidLastSave="{69DA8579-E4ED-4F93-88E8-16E28A935778}"/>
  <bookViews>
    <workbookView xWindow="-345" yWindow="780" windowWidth="28395" windowHeight="15600" xr2:uid="{00000000-000D-0000-FFFF-FFFF00000000}"/>
  </bookViews>
  <sheets>
    <sheet name="Sheet2" sheetId="51" r:id="rId1"/>
    <sheet name="Sheet1" sheetId="50" r:id="rId2"/>
  </sheets>
  <definedNames>
    <definedName name="_xlnm._FilterDatabase" localSheetId="0" hidden="1">Sheet2!$A$1:$E$1949</definedName>
    <definedName name="diff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01" i="51" l="1"/>
  <c r="E1882" i="51"/>
  <c r="E1848" i="51"/>
  <c r="E1820" i="51"/>
  <c r="E1804" i="51"/>
  <c r="E1789" i="51"/>
  <c r="E1779" i="51"/>
  <c r="E1768" i="51"/>
  <c r="E1762" i="51"/>
  <c r="E1757" i="51"/>
  <c r="E1750" i="51"/>
  <c r="E1738" i="51"/>
  <c r="E1729" i="51"/>
  <c r="E1634" i="51"/>
  <c r="E1580" i="51"/>
  <c r="E1507" i="51"/>
  <c r="E1457" i="51"/>
  <c r="E1420" i="51"/>
  <c r="E1354" i="51"/>
  <c r="E1343" i="51"/>
  <c r="E1325" i="51"/>
  <c r="E1311" i="51"/>
  <c r="E1306" i="51"/>
  <c r="E1291" i="51"/>
  <c r="E1263" i="51"/>
  <c r="E1247" i="51"/>
  <c r="E1232" i="51"/>
  <c r="E1202" i="51"/>
  <c r="E1165" i="51"/>
  <c r="E1110" i="51"/>
  <c r="E1081" i="51"/>
  <c r="E1037" i="51"/>
  <c r="E992" i="51"/>
  <c r="E983" i="51"/>
  <c r="E897" i="51"/>
  <c r="E859" i="51"/>
  <c r="E849" i="51"/>
  <c r="E833" i="51"/>
  <c r="E768" i="51"/>
  <c r="E718" i="51"/>
  <c r="E694" i="51"/>
  <c r="E672" i="51"/>
  <c r="E653" i="51"/>
  <c r="E647" i="51"/>
  <c r="E623" i="51"/>
  <c r="E607" i="51"/>
  <c r="E550" i="51"/>
  <c r="E521" i="51"/>
  <c r="E500" i="51"/>
  <c r="E483" i="51"/>
  <c r="E464" i="51"/>
  <c r="E460" i="51"/>
  <c r="E449" i="51"/>
  <c r="E424" i="51"/>
  <c r="E403" i="51"/>
  <c r="E377" i="51"/>
  <c r="E368" i="51"/>
  <c r="E346" i="51"/>
  <c r="E334" i="51"/>
  <c r="E330" i="51"/>
  <c r="E263" i="51"/>
  <c r="E213" i="51"/>
  <c r="E182" i="51"/>
  <c r="E105" i="51"/>
  <c r="E79" i="51"/>
  <c r="E31" i="51"/>
  <c r="E2" i="51"/>
  <c r="E1920" i="50"/>
  <c r="E1901" i="50"/>
  <c r="E1867" i="50"/>
  <c r="E1839" i="50"/>
  <c r="E1823" i="50"/>
  <c r="E1808" i="50"/>
  <c r="E1798" i="50"/>
  <c r="E1787" i="50"/>
  <c r="E1781" i="50"/>
  <c r="E1776" i="50"/>
  <c r="E1769" i="50"/>
  <c r="E1757" i="50"/>
  <c r="E1748" i="50"/>
  <c r="E1653" i="50"/>
  <c r="E1599" i="50"/>
  <c r="E1526" i="50"/>
  <c r="E1476" i="50"/>
  <c r="E1439" i="50"/>
  <c r="E1373" i="50"/>
  <c r="E1362" i="50"/>
  <c r="E1344" i="50"/>
  <c r="E1330" i="50"/>
  <c r="E1325" i="50"/>
  <c r="E1310" i="50"/>
  <c r="E1282" i="50"/>
  <c r="E1266" i="50"/>
  <c r="E1251" i="50"/>
  <c r="E1221" i="50"/>
  <c r="E1184" i="50"/>
  <c r="E1129" i="50"/>
  <c r="E1100" i="50"/>
  <c r="E1056" i="50"/>
  <c r="E1011" i="50"/>
  <c r="E1002" i="50"/>
  <c r="E916" i="50"/>
  <c r="E878" i="50"/>
  <c r="E868" i="50"/>
  <c r="E852" i="50"/>
  <c r="E787" i="50"/>
  <c r="E737" i="50"/>
  <c r="E713" i="50"/>
  <c r="E691" i="50"/>
  <c r="E672" i="50"/>
  <c r="E666" i="50"/>
  <c r="E642" i="50"/>
  <c r="E626" i="50"/>
  <c r="E569" i="50"/>
  <c r="E540" i="50"/>
  <c r="E519" i="50"/>
  <c r="E502" i="50"/>
  <c r="E483" i="50"/>
  <c r="E625" i="50" s="1"/>
  <c r="E479" i="50"/>
  <c r="E468" i="50"/>
  <c r="E443" i="50"/>
  <c r="E422" i="50"/>
  <c r="E396" i="50"/>
  <c r="E387" i="50"/>
  <c r="E365" i="50"/>
  <c r="E467" i="50" s="1"/>
  <c r="E353" i="50"/>
  <c r="E349" i="50"/>
  <c r="E282" i="50"/>
  <c r="E232" i="50"/>
  <c r="E201" i="50"/>
  <c r="E124" i="50"/>
  <c r="E98" i="50"/>
  <c r="E50" i="50"/>
  <c r="E348" i="50" s="1"/>
  <c r="E21" i="50"/>
  <c r="M13" i="50"/>
  <c r="L13" i="50"/>
  <c r="K13" i="50"/>
  <c r="J13" i="50"/>
  <c r="I13" i="50"/>
  <c r="H13" i="50"/>
  <c r="G13" i="50"/>
  <c r="F13" i="50"/>
  <c r="E13" i="50"/>
  <c r="N13" i="50" s="1"/>
  <c r="D13" i="50"/>
  <c r="M12" i="50"/>
  <c r="L12" i="50"/>
  <c r="K12" i="50"/>
  <c r="J12" i="50"/>
  <c r="I12" i="50"/>
  <c r="H12" i="50"/>
  <c r="G12" i="50"/>
  <c r="F12" i="50"/>
  <c r="E12" i="50"/>
  <c r="D12" i="50"/>
  <c r="N12" i="50" s="1"/>
  <c r="M11" i="50"/>
  <c r="L11" i="50"/>
  <c r="K11" i="50"/>
  <c r="J11" i="50"/>
  <c r="I11" i="50"/>
  <c r="H11" i="50"/>
  <c r="G11" i="50"/>
  <c r="F11" i="50"/>
  <c r="E11" i="50"/>
  <c r="D11" i="50"/>
  <c r="N11" i="50" s="1"/>
  <c r="M10" i="50"/>
  <c r="L10" i="50"/>
  <c r="K10" i="50"/>
  <c r="J10" i="50"/>
  <c r="I10" i="50"/>
  <c r="H10" i="50"/>
  <c r="G10" i="50"/>
  <c r="F10" i="50"/>
  <c r="N10" i="50" s="1"/>
  <c r="E10" i="50"/>
  <c r="D10" i="50"/>
  <c r="M9" i="50"/>
  <c r="L9" i="50"/>
  <c r="K9" i="50"/>
  <c r="J9" i="50"/>
  <c r="I9" i="50"/>
  <c r="H9" i="50"/>
  <c r="G9" i="50"/>
  <c r="F9" i="50"/>
  <c r="E9" i="50"/>
  <c r="N9" i="50" s="1"/>
  <c r="D9" i="50"/>
  <c r="M8" i="50"/>
  <c r="M16" i="50" s="1"/>
  <c r="L8" i="50"/>
  <c r="L16" i="50" s="1"/>
  <c r="K8" i="50"/>
  <c r="J8" i="50"/>
  <c r="I8" i="50"/>
  <c r="I16" i="50" s="1"/>
  <c r="H8" i="50"/>
  <c r="H16" i="50" s="1"/>
  <c r="G8" i="50"/>
  <c r="G16" i="50" s="1"/>
  <c r="F8" i="50"/>
  <c r="E8" i="50"/>
  <c r="D8" i="50"/>
  <c r="N8" i="50" s="1"/>
  <c r="M7" i="50"/>
  <c r="K7" i="50"/>
  <c r="K16" i="50" s="1"/>
  <c r="J7" i="50"/>
  <c r="J16" i="50" s="1"/>
  <c r="I7" i="50"/>
  <c r="F7" i="50"/>
  <c r="F16" i="50" s="1"/>
  <c r="E7" i="50"/>
  <c r="E16" i="50" s="1"/>
  <c r="D7" i="50"/>
  <c r="D16" i="50" s="1"/>
  <c r="E606" i="51" l="1"/>
  <c r="E329" i="51"/>
  <c r="E448" i="51"/>
  <c r="D14" i="50"/>
  <c r="N14" i="50" s="1"/>
  <c r="N7" i="50"/>
  <c r="N16" i="50" s="1"/>
</calcChain>
</file>

<file path=xl/sharedStrings.xml><?xml version="1.0" encoding="utf-8"?>
<sst xmlns="http://schemas.openxmlformats.org/spreadsheetml/2006/main" count="14986" uniqueCount="553">
  <si>
    <t>AY Due</t>
  </si>
  <si>
    <t>Cluster</t>
  </si>
  <si>
    <t>Cousre</t>
  </si>
  <si>
    <t>Code_Num</t>
  </si>
  <si>
    <t>2023-2024</t>
  </si>
  <si>
    <t>2023-2024 (AH)  Arts and Humanities</t>
  </si>
  <si>
    <t>(AH)  Arts and Humanities</t>
  </si>
  <si>
    <t>ART</t>
  </si>
  <si>
    <t>112A</t>
  </si>
  <si>
    <t>112B</t>
  </si>
  <si>
    <t>27A</t>
  </si>
  <si>
    <t>27B</t>
  </si>
  <si>
    <t>COMM</t>
  </si>
  <si>
    <t>CS</t>
  </si>
  <si>
    <t>72.1A</t>
  </si>
  <si>
    <t>72.1B</t>
  </si>
  <si>
    <t>FMA</t>
  </si>
  <si>
    <t>THAR</t>
  </si>
  <si>
    <t>10A</t>
  </si>
  <si>
    <t>10B</t>
  </si>
  <si>
    <t>2024-2025</t>
  </si>
  <si>
    <t>2024-2025 (AH)  Arts and Humanities</t>
  </si>
  <si>
    <t>14B</t>
  </si>
  <si>
    <t>14C</t>
  </si>
  <si>
    <t>28A</t>
  </si>
  <si>
    <t>28B</t>
  </si>
  <si>
    <t>28C</t>
  </si>
  <si>
    <t>31A</t>
  </si>
  <si>
    <t>31B</t>
  </si>
  <si>
    <t>31C</t>
  </si>
  <si>
    <t>31D</t>
  </si>
  <si>
    <t>34A</t>
  </si>
  <si>
    <t>34B</t>
  </si>
  <si>
    <t>110A</t>
  </si>
  <si>
    <t>78.1A</t>
  </si>
  <si>
    <t>78.1B</t>
  </si>
  <si>
    <t>GD</t>
  </si>
  <si>
    <t>JOUR</t>
  </si>
  <si>
    <t>54A</t>
  </si>
  <si>
    <t>54B</t>
  </si>
  <si>
    <t>MUSC</t>
  </si>
  <si>
    <t>2B</t>
  </si>
  <si>
    <t>2C</t>
  </si>
  <si>
    <t>2D</t>
  </si>
  <si>
    <t>MUSP</t>
  </si>
  <si>
    <t>11A</t>
  </si>
  <si>
    <t>11B</t>
  </si>
  <si>
    <t>11C</t>
  </si>
  <si>
    <t>11D</t>
  </si>
  <si>
    <t>17A</t>
  </si>
  <si>
    <t>17B</t>
  </si>
  <si>
    <t>81A</t>
  </si>
  <si>
    <t>2025-2026</t>
  </si>
  <si>
    <t>2025-2026 (AH)  Arts and Humanities</t>
  </si>
  <si>
    <t>70.1A</t>
  </si>
  <si>
    <t>70.1B</t>
  </si>
  <si>
    <t>FASH</t>
  </si>
  <si>
    <t>62A</t>
  </si>
  <si>
    <t>52A</t>
  </si>
  <si>
    <t>5A</t>
  </si>
  <si>
    <t>5B</t>
  </si>
  <si>
    <t>5C</t>
  </si>
  <si>
    <t>5D</t>
  </si>
  <si>
    <t>29L</t>
  </si>
  <si>
    <t>2026-2027</t>
  </si>
  <si>
    <t>2026-2027 (AH)  Arts and Humanities</t>
  </si>
  <si>
    <t>35A</t>
  </si>
  <si>
    <t>35B</t>
  </si>
  <si>
    <t>7A</t>
  </si>
  <si>
    <t>52B</t>
  </si>
  <si>
    <t>81.1A</t>
  </si>
  <si>
    <t>82.2A</t>
  </si>
  <si>
    <t>82.2B</t>
  </si>
  <si>
    <t>82.2C</t>
  </si>
  <si>
    <t>70A</t>
  </si>
  <si>
    <t>70B</t>
  </si>
  <si>
    <t>4A</t>
  </si>
  <si>
    <t>4B</t>
  </si>
  <si>
    <t>51A</t>
  </si>
  <si>
    <t>51B</t>
  </si>
  <si>
    <t>60A</t>
  </si>
  <si>
    <t>11.5A</t>
  </si>
  <si>
    <t>11.5B</t>
  </si>
  <si>
    <t>13A</t>
  </si>
  <si>
    <t>13AL</t>
  </si>
  <si>
    <t>13B</t>
  </si>
  <si>
    <t>13BL</t>
  </si>
  <si>
    <t>14A</t>
  </si>
  <si>
    <t>14BL</t>
  </si>
  <si>
    <t>21A</t>
  </si>
  <si>
    <t>21B</t>
  </si>
  <si>
    <t>2027-2028</t>
  </si>
  <si>
    <t>2027-2028 (AH)  Arts and Humanities</t>
  </si>
  <si>
    <t>7B</t>
  </si>
  <si>
    <t>SRT</t>
  </si>
  <si>
    <t>2028-2029</t>
  </si>
  <si>
    <t>2028-2029 (AH)  Arts and Humanities</t>
  </si>
  <si>
    <t>33A</t>
  </si>
  <si>
    <t>33B</t>
  </si>
  <si>
    <t>10C</t>
  </si>
  <si>
    <t>50A</t>
  </si>
  <si>
    <t>50B</t>
  </si>
  <si>
    <t>50C</t>
  </si>
  <si>
    <t>60.1A</t>
  </si>
  <si>
    <t>60.1B</t>
  </si>
  <si>
    <t>61.1A</t>
  </si>
  <si>
    <t>61.1B</t>
  </si>
  <si>
    <t>1L</t>
  </si>
  <si>
    <t>2L</t>
  </si>
  <si>
    <t>52C</t>
  </si>
  <si>
    <t>52D</t>
  </si>
  <si>
    <t>2A</t>
  </si>
  <si>
    <t>60B</t>
  </si>
  <si>
    <t>19.1A</t>
  </si>
  <si>
    <t>19.1B</t>
  </si>
  <si>
    <t>19A</t>
  </si>
  <si>
    <t>19B</t>
  </si>
  <si>
    <t>2029-2030</t>
  </si>
  <si>
    <t>2029-2030 (AH)  Arts and Humanities</t>
  </si>
  <si>
    <t>63.1A</t>
  </si>
  <si>
    <t>152L</t>
  </si>
  <si>
    <t>3A</t>
  </si>
  <si>
    <t>3B</t>
  </si>
  <si>
    <t>3C</t>
  </si>
  <si>
    <t>3D</t>
  </si>
  <si>
    <t>42A</t>
  </si>
  <si>
    <t>42B</t>
  </si>
  <si>
    <t>42C</t>
  </si>
  <si>
    <t>42D</t>
  </si>
  <si>
    <t>21C</t>
  </si>
  <si>
    <t>21D</t>
  </si>
  <si>
    <t>23A</t>
  </si>
  <si>
    <t>23B</t>
  </si>
  <si>
    <t>23C</t>
  </si>
  <si>
    <t>23D</t>
  </si>
  <si>
    <t>30A</t>
  </si>
  <si>
    <t>30B</t>
  </si>
  <si>
    <t>30C</t>
  </si>
  <si>
    <t>30D</t>
  </si>
  <si>
    <t>32A</t>
  </si>
  <si>
    <t>32B</t>
  </si>
  <si>
    <t>32C</t>
  </si>
  <si>
    <t>32D</t>
  </si>
  <si>
    <t>33C</t>
  </si>
  <si>
    <t>33D</t>
  </si>
  <si>
    <t>Total</t>
  </si>
  <si>
    <t xml:space="preserve">2023-2024 (BSS)  BEHAVIORAL &amp; SOCIAL SCIENCES </t>
  </si>
  <si>
    <t xml:space="preserve">(BSS)  BEHAVIORAL &amp; SOCIAL SCIENCES </t>
  </si>
  <si>
    <t>CHLD</t>
  </si>
  <si>
    <t>ECON</t>
  </si>
  <si>
    <t xml:space="preserve">2024-2025 (BSS)  BEHAVIORAL &amp; SOCIAL SCIENCES </t>
  </si>
  <si>
    <t>PSYC</t>
  </si>
  <si>
    <t>SOC</t>
  </si>
  <si>
    <t>HIST</t>
  </si>
  <si>
    <t xml:space="preserve">2025-2026 (BSS)  BEHAVIORAL &amp; SOCIAL SCIENCES </t>
  </si>
  <si>
    <t xml:space="preserve">2026-2027 (BSS)  BEHAVIORAL &amp; SOCIAL SCIENCES </t>
  </si>
  <si>
    <t>ANTH</t>
  </si>
  <si>
    <t>111A</t>
  </si>
  <si>
    <t>EDUC</t>
  </si>
  <si>
    <t>POLS</t>
  </si>
  <si>
    <t xml:space="preserve">2027-2028 (BSS)  BEHAVIORAL &amp; SOCIAL SCIENCES </t>
  </si>
  <si>
    <t>ETHS</t>
  </si>
  <si>
    <t xml:space="preserve">2028-2029 (BSS)  BEHAVIORAL &amp; SOCIAL SCIENCES </t>
  </si>
  <si>
    <t>10L</t>
  </si>
  <si>
    <t>53A</t>
  </si>
  <si>
    <t>53B</t>
  </si>
  <si>
    <t xml:space="preserve">2029-2030 (BSS)  BEHAVIORAL &amp; SOCIAL SCIENCES </t>
  </si>
  <si>
    <t>BEHS</t>
  </si>
  <si>
    <t>1A</t>
  </si>
  <si>
    <t>1B</t>
  </si>
  <si>
    <t>SOCS</t>
  </si>
  <si>
    <t>24</t>
  </si>
  <si>
    <t xml:space="preserve">2023-2024 (CULITT)  CULINARY, AGRICULTURE, NATURAL RESOURCE, INDUSTRIAL TRADE TECHNOLOGY </t>
  </si>
  <si>
    <t>AUTO</t>
  </si>
  <si>
    <t>DET</t>
  </si>
  <si>
    <t>182A</t>
  </si>
  <si>
    <t>182B</t>
  </si>
  <si>
    <t>MACH</t>
  </si>
  <si>
    <t xml:space="preserve">2024-2025 (CULITT)  CULINARY, AGRICULTURE, NATURAL RESOURCE, INDUSTRIAL TRADE TECHNOLOGY </t>
  </si>
  <si>
    <t xml:space="preserve">2025-2026 (CULITT)  CULINARY, AGRICULTURE, NATURAL RESOURCE, INDUSTRIAL TRADE TECHNOLOGY </t>
  </si>
  <si>
    <t>CUL</t>
  </si>
  <si>
    <t>WELD</t>
  </si>
  <si>
    <t>114A</t>
  </si>
  <si>
    <t>114B</t>
  </si>
  <si>
    <t xml:space="preserve">2026-2027 (CULITT)  CULINARY, AGRICULTURE, NATURAL RESOURCE, INDUSTRIAL TRADE TECHNOLOGY </t>
  </si>
  <si>
    <t>WINE</t>
  </si>
  <si>
    <t xml:space="preserve">2027-2028 (CULITT)  CULINARY, AGRICULTURE, NATURAL RESOURCE, INDUSTRIAL TRADE TECHNOLOGY </t>
  </si>
  <si>
    <t>51.1A</t>
  </si>
  <si>
    <t>51.1B</t>
  </si>
  <si>
    <t>80A</t>
  </si>
  <si>
    <t>80B</t>
  </si>
  <si>
    <t xml:space="preserve">2028-2029 (CULITT)  CULINARY, AGRICULTURE, NATURAL RESOURCE, INDUSTRIAL TRADE TECHNOLOGY </t>
  </si>
  <si>
    <t xml:space="preserve">2029-2030 (CULITT)  CULINARY, AGRICULTURE, NATURAL RESOURCE, INDUSTRIAL TRADE TECHNOLOGY </t>
  </si>
  <si>
    <t>ATL</t>
  </si>
  <si>
    <t>251A</t>
  </si>
  <si>
    <t>251B</t>
  </si>
  <si>
    <t>251C</t>
  </si>
  <si>
    <t>2024-2025 (HS)  HEALTH SCIENCES</t>
  </si>
  <si>
    <t>(HS)  HEALTH SCIENCES</t>
  </si>
  <si>
    <t>DA</t>
  </si>
  <si>
    <t>66.2L</t>
  </si>
  <si>
    <t>DE</t>
  </si>
  <si>
    <t>55B</t>
  </si>
  <si>
    <t>DH</t>
  </si>
  <si>
    <t>71A</t>
  </si>
  <si>
    <t>71B</t>
  </si>
  <si>
    <t>71C</t>
  </si>
  <si>
    <t>PHT</t>
  </si>
  <si>
    <t>RADT</t>
  </si>
  <si>
    <t>102L</t>
  </si>
  <si>
    <t>2025-2026 (HS)  HEALTH SCIENCES</t>
  </si>
  <si>
    <t>DIET</t>
  </si>
  <si>
    <t>176L</t>
  </si>
  <si>
    <t>FDNT</t>
  </si>
  <si>
    <t>MA</t>
  </si>
  <si>
    <t>NR</t>
  </si>
  <si>
    <t>75.1B</t>
  </si>
  <si>
    <t>75.1C</t>
  </si>
  <si>
    <t>75.1D</t>
  </si>
  <si>
    <t>75.2A</t>
  </si>
  <si>
    <t>75.2B</t>
  </si>
  <si>
    <t>75.2C</t>
  </si>
  <si>
    <t>2026-2027 (HS)  HEALTH SCIENCES</t>
  </si>
  <si>
    <t>107L</t>
  </si>
  <si>
    <t>108L</t>
  </si>
  <si>
    <t>2027-2028 (HS)  HEALTH SCIENCES</t>
  </si>
  <si>
    <t>71D</t>
  </si>
  <si>
    <t>71E</t>
  </si>
  <si>
    <t>2028-2029 (HS)  HEALTH SCIENCES</t>
  </si>
  <si>
    <t>55A</t>
  </si>
  <si>
    <t>HLC</t>
  </si>
  <si>
    <t>HLE</t>
  </si>
  <si>
    <t>NRA</t>
  </si>
  <si>
    <t>150A</t>
  </si>
  <si>
    <t>61A</t>
  </si>
  <si>
    <t>61B</t>
  </si>
  <si>
    <t>61C</t>
  </si>
  <si>
    <t>64L</t>
  </si>
  <si>
    <t>2029-2030 (HS)  HEALTH SCIENCES</t>
  </si>
  <si>
    <t>154A</t>
  </si>
  <si>
    <t>154B</t>
  </si>
  <si>
    <t>157L</t>
  </si>
  <si>
    <t>63A</t>
  </si>
  <si>
    <t>63B</t>
  </si>
  <si>
    <t>71F</t>
  </si>
  <si>
    <t xml:space="preserve">2023-2024(KAD)  KINESIOLOGY, ATHLETICS, AND DANCE </t>
  </si>
  <si>
    <t xml:space="preserve">2024-2025 (KAD)  KINESIOLOGY, ATHLETICS, AND DANCE </t>
  </si>
  <si>
    <t xml:space="preserve">(KAD)  KINESIOLOGY, ATHLETICS, AND DANCE </t>
  </si>
  <si>
    <t>APE</t>
  </si>
  <si>
    <t>ATHL</t>
  </si>
  <si>
    <t>15L</t>
  </si>
  <si>
    <t>22.1L</t>
  </si>
  <si>
    <t>22.2L</t>
  </si>
  <si>
    <t>32L</t>
  </si>
  <si>
    <t>DANC</t>
  </si>
  <si>
    <t>KIN</t>
  </si>
  <si>
    <t>62B</t>
  </si>
  <si>
    <t>62C</t>
  </si>
  <si>
    <t>62D</t>
  </si>
  <si>
    <t xml:space="preserve">2025-2026 (KAD)  KINESIOLOGY, ATHLETICS, AND DANCE </t>
  </si>
  <si>
    <t>KINA</t>
  </si>
  <si>
    <t>KINC</t>
  </si>
  <si>
    <t>KFIT</t>
  </si>
  <si>
    <t>KINI</t>
  </si>
  <si>
    <t>KINT</t>
  </si>
  <si>
    <t xml:space="preserve">2026-2027 (KAD)  KINESIOLOGY, ATHLETICS, AND DANCE </t>
  </si>
  <si>
    <t>11L</t>
  </si>
  <si>
    <t xml:space="preserve">2027-2028 (KAD)  KINESIOLOGY, ATHLETICS, AND DANCE </t>
  </si>
  <si>
    <t>17L</t>
  </si>
  <si>
    <t xml:space="preserve">2028-2029 (KAD)  KINESIOLOGY, ATHLETICS, AND DANCE </t>
  </si>
  <si>
    <t>31L</t>
  </si>
  <si>
    <t>45L</t>
  </si>
  <si>
    <t xml:space="preserve">2029-2030 (KAD)  KINESIOLOGY, ATHLETICS, AND DANCE </t>
  </si>
  <si>
    <t xml:space="preserve">2023-2024 (LAAF) LANGUAGE ARTS &amp; ACADEMIC FOUNDATIONS </t>
  </si>
  <si>
    <t xml:space="preserve">(LAAF) LANGUAGE ARTS &amp; ACADEMIC FOUNDATIONS </t>
  </si>
  <si>
    <t>ADED</t>
  </si>
  <si>
    <t>ASL</t>
  </si>
  <si>
    <t>CSKL</t>
  </si>
  <si>
    <t>EMLS</t>
  </si>
  <si>
    <t>INTD</t>
  </si>
  <si>
    <t>SPAN</t>
  </si>
  <si>
    <t xml:space="preserve">2024-2025 (LAAF) LANGUAGE ARTS &amp; ACADEMIC FOUNDATIONS </t>
  </si>
  <si>
    <t>ENGL</t>
  </si>
  <si>
    <t>716CP</t>
  </si>
  <si>
    <t>HUMAN</t>
  </si>
  <si>
    <t>RELS</t>
  </si>
  <si>
    <t>PHIL</t>
  </si>
  <si>
    <t xml:space="preserve">2025-2026 (LAAF) LANGUAGE ARTS &amp; ACADEMIC FOUNDATIONS </t>
  </si>
  <si>
    <t>714RW</t>
  </si>
  <si>
    <t>716RW</t>
  </si>
  <si>
    <t>CHIN</t>
  </si>
  <si>
    <t>FREN</t>
  </si>
  <si>
    <t>GERM</t>
  </si>
  <si>
    <t>ITAL</t>
  </si>
  <si>
    <t>JAPN</t>
  </si>
  <si>
    <t xml:space="preserve">2026-2027 (LAAF) LANGUAGE ARTS &amp; ACADEMIC FOUNDATIONS </t>
  </si>
  <si>
    <t xml:space="preserve">2027-2028 (LAAF) LANGUAGE ARTS &amp; ACADEMIC FOUNDATIONS </t>
  </si>
  <si>
    <t>371A</t>
  </si>
  <si>
    <t>371B</t>
  </si>
  <si>
    <t>371CP</t>
  </si>
  <si>
    <t>372CP</t>
  </si>
  <si>
    <t>373CP</t>
  </si>
  <si>
    <t>713CP</t>
  </si>
  <si>
    <t>713RW</t>
  </si>
  <si>
    <t>714CP</t>
  </si>
  <si>
    <t xml:space="preserve">2028-2029 (LAAF) LANGUAGE ARTS &amp; ACADEMIC FOUNDATIONS </t>
  </si>
  <si>
    <t>2028-2030</t>
  </si>
  <si>
    <t>4C</t>
  </si>
  <si>
    <t>372A</t>
  </si>
  <si>
    <t>372B</t>
  </si>
  <si>
    <t>781A</t>
  </si>
  <si>
    <t>781B</t>
  </si>
  <si>
    <t xml:space="preserve">2029-2030 (LAAF) LANGUAGE ARTS &amp; ACADEMIC FOUNDATIONS </t>
  </si>
  <si>
    <t>747A</t>
  </si>
  <si>
    <t>747B</t>
  </si>
  <si>
    <t>300GR</t>
  </si>
  <si>
    <t>371GR</t>
  </si>
  <si>
    <t>372GR</t>
  </si>
  <si>
    <t>373GR</t>
  </si>
  <si>
    <t>771CP</t>
  </si>
  <si>
    <t>772CP</t>
  </si>
  <si>
    <t>28</t>
  </si>
  <si>
    <t>LIR</t>
  </si>
  <si>
    <t>2023-2024 (PSLL)  PUBLIC SAFETY &amp; LIFELONGLEARNING</t>
  </si>
  <si>
    <t>(PSLL)  PUBLIC SAFETY &amp; LIFELONGLEARNING</t>
  </si>
  <si>
    <t>AJ</t>
  </si>
  <si>
    <t>EMC</t>
  </si>
  <si>
    <t>FIRE</t>
  </si>
  <si>
    <t>2024-2025 (PSLL)  PUBLIC SAFETY &amp; LIFELONGLEARNING</t>
  </si>
  <si>
    <t>203B</t>
  </si>
  <si>
    <t>2025-2026 (PSLL)  PUBLIC SAFETY &amp; LIFELONGLEARNING</t>
  </si>
  <si>
    <t>LL</t>
  </si>
  <si>
    <t>86A</t>
  </si>
  <si>
    <t>86B</t>
  </si>
  <si>
    <t>86C</t>
  </si>
  <si>
    <t>2026-2027 (PSLL)  PUBLIC SAFETY &amp; LIFELONGLEARNING</t>
  </si>
  <si>
    <t>2027-2028 (PSLL)  PUBLIC SAFETY &amp; LIFELONGLEARNING</t>
  </si>
  <si>
    <t>2028-2029 (PSLL)  PUBLIC SAFETY &amp; LIFELONGLEARNING</t>
  </si>
  <si>
    <t>131A</t>
  </si>
  <si>
    <t>2029-2030 (PSLL)  PUBLIC SAFETY &amp; LIFELONGLEARNING</t>
  </si>
  <si>
    <t>107A</t>
  </si>
  <si>
    <t>107AL</t>
  </si>
  <si>
    <t>1007B</t>
  </si>
  <si>
    <t>161L</t>
  </si>
  <si>
    <t>162L</t>
  </si>
  <si>
    <t>131B</t>
  </si>
  <si>
    <t>ANSC</t>
  </si>
  <si>
    <t>EQSC</t>
  </si>
  <si>
    <t>NRM</t>
  </si>
  <si>
    <t>VIT</t>
  </si>
  <si>
    <t>APTE</t>
  </si>
  <si>
    <t>AGBU</t>
  </si>
  <si>
    <t>AGRI</t>
  </si>
  <si>
    <t>ANAT</t>
  </si>
  <si>
    <t>VETT</t>
  </si>
  <si>
    <t>122L</t>
  </si>
  <si>
    <t>ASTR</t>
  </si>
  <si>
    <t>BIO</t>
  </si>
  <si>
    <t>BTNY</t>
  </si>
  <si>
    <t>CHEM</t>
  </si>
  <si>
    <t>3AL</t>
  </si>
  <si>
    <t>CONS</t>
  </si>
  <si>
    <t>ELEC</t>
  </si>
  <si>
    <t>GEOG</t>
  </si>
  <si>
    <t>GEOL</t>
  </si>
  <si>
    <t>HORT</t>
  </si>
  <si>
    <t>INDE</t>
  </si>
  <si>
    <t>MATH</t>
  </si>
  <si>
    <t>MTER</t>
  </si>
  <si>
    <t>PHYS</t>
  </si>
  <si>
    <t>20A</t>
  </si>
  <si>
    <t>20B</t>
  </si>
  <si>
    <t>REEN</t>
  </si>
  <si>
    <t>SUAG</t>
  </si>
  <si>
    <t>WWTR</t>
  </si>
  <si>
    <t>AGME</t>
  </si>
  <si>
    <t>12A</t>
  </si>
  <si>
    <t>12B</t>
  </si>
  <si>
    <t>CEST</t>
  </si>
  <si>
    <t>ENGR</t>
  </si>
  <si>
    <t>GIS</t>
  </si>
  <si>
    <t>ENVS</t>
  </si>
  <si>
    <t>PHSC</t>
  </si>
  <si>
    <t>PHYZ</t>
  </si>
  <si>
    <t>FLOR</t>
  </si>
  <si>
    <t>ARCH</t>
  </si>
  <si>
    <t>SURV</t>
  </si>
  <si>
    <t>WTR</t>
  </si>
  <si>
    <t>ENST</t>
  </si>
  <si>
    <t>ERTH</t>
  </si>
  <si>
    <t>1C</t>
  </si>
  <si>
    <t>183C</t>
  </si>
  <si>
    <t>83A</t>
  </si>
  <si>
    <t>83B</t>
  </si>
  <si>
    <t>64A</t>
  </si>
  <si>
    <t>HVAC</t>
  </si>
  <si>
    <t>3L</t>
  </si>
  <si>
    <t>4L</t>
  </si>
  <si>
    <t>MICRO</t>
  </si>
  <si>
    <t>54C</t>
  </si>
  <si>
    <t>25A</t>
  </si>
  <si>
    <t>25B</t>
  </si>
  <si>
    <t>26A</t>
  </si>
  <si>
    <t xml:space="preserve">2024-2025 (STU)  STUDENT SERVICES </t>
  </si>
  <si>
    <t xml:space="preserve">(STU)  STUDENT SERVICES </t>
  </si>
  <si>
    <t>COUN</t>
  </si>
  <si>
    <t>SWHS</t>
  </si>
  <si>
    <t>DRD</t>
  </si>
  <si>
    <t xml:space="preserve">2025-2026 (STU)  STUDENT SERVICES </t>
  </si>
  <si>
    <t xml:space="preserve">2026-2027 (STU)  STUDENT SERVICES </t>
  </si>
  <si>
    <t xml:space="preserve">2027-2028 (STU)  STUDENT SERVICES </t>
  </si>
  <si>
    <t xml:space="preserve">2028-2029 (STU)  STUDENT SERVICES </t>
  </si>
  <si>
    <t xml:space="preserve">2029-2030 (STU)  STUDENT SERVICES </t>
  </si>
  <si>
    <t>370A</t>
  </si>
  <si>
    <t>370B</t>
  </si>
  <si>
    <t>370C</t>
  </si>
  <si>
    <t>370D</t>
  </si>
  <si>
    <t>370E</t>
  </si>
  <si>
    <t>370F</t>
  </si>
  <si>
    <t xml:space="preserve">2023-2024 (BCD) Business &amp; Career Development </t>
  </si>
  <si>
    <t xml:space="preserve">(BCD) Business &amp; Career Development </t>
  </si>
  <si>
    <t>BGN</t>
  </si>
  <si>
    <t>BMK</t>
  </si>
  <si>
    <t>ESHP</t>
  </si>
  <si>
    <t>HR</t>
  </si>
  <si>
    <t>PLS</t>
  </si>
  <si>
    <t xml:space="preserve">2024-2025 (BCD) Business &amp; Career Development </t>
  </si>
  <si>
    <t>APED</t>
  </si>
  <si>
    <t>BAD</t>
  </si>
  <si>
    <t>BMG</t>
  </si>
  <si>
    <t>RE</t>
  </si>
  <si>
    <t xml:space="preserve">2025-2026 (BCD) Business &amp; Career Development </t>
  </si>
  <si>
    <t>BOT</t>
  </si>
  <si>
    <t xml:space="preserve">2026-2027 (BCD) Business &amp; Career Development </t>
  </si>
  <si>
    <t>BBK</t>
  </si>
  <si>
    <t>HOSP</t>
  </si>
  <si>
    <t xml:space="preserve">2027-2028 (BCD) Business &amp; Career Development </t>
  </si>
  <si>
    <t>SE</t>
  </si>
  <si>
    <t>VE</t>
  </si>
  <si>
    <t xml:space="preserve">2028-2029 (BCD) Business &amp; Career Development </t>
  </si>
  <si>
    <t>WEOC</t>
  </si>
  <si>
    <t xml:space="preserve">2029-2030 (BCD) Business &amp; Career Development </t>
  </si>
  <si>
    <t>99I</t>
  </si>
  <si>
    <t>WEE</t>
  </si>
  <si>
    <t>60 (40)</t>
  </si>
  <si>
    <t>CURRICULUM TRACKING DOCUMENT</t>
  </si>
  <si>
    <t>COURSE 6 YEAR REVIEW SCHEDULE 2024-2025</t>
  </si>
  <si>
    <t xml:space="preserve">6-YEAR REVIEW TIMELINES BY CLUSTER                                                                               </t>
  </si>
  <si>
    <t> </t>
  </si>
  <si>
    <t>YEAR</t>
  </si>
  <si>
    <t>AH</t>
  </si>
  <si>
    <t>BSS</t>
  </si>
  <si>
    <t>CAITT</t>
  </si>
  <si>
    <t>HS</t>
  </si>
  <si>
    <t>KAD</t>
  </si>
  <si>
    <t>LAAF</t>
  </si>
  <si>
    <t>PSLL</t>
  </si>
  <si>
    <t>STEAM</t>
  </si>
  <si>
    <t>STU</t>
  </si>
  <si>
    <t>BCD</t>
  </si>
  <si>
    <t>TOTAL</t>
  </si>
  <si>
    <t>2022-24</t>
  </si>
  <si>
    <t>2024-25</t>
  </si>
  <si>
    <t>2025-26</t>
  </si>
  <si>
    <t>2026-27</t>
  </si>
  <si>
    <t>2027-28</t>
  </si>
  <si>
    <t>2028-29</t>
  </si>
  <si>
    <t>2029-30</t>
  </si>
  <si>
    <t>CLUSTER TOTALS</t>
  </si>
  <si>
    <t>COURSES DUE
(Past Due and Current)</t>
  </si>
  <si>
    <t>Data pulled for CRC approved and frozen course changes only (does not account for drafts or proposed courses).</t>
  </si>
  <si>
    <t>LAST UPDATED 12/10/2024</t>
  </si>
  <si>
    <t>Pen_Rev</t>
  </si>
  <si>
    <t>Past Due</t>
  </si>
  <si>
    <t>CTRC</t>
  </si>
  <si>
    <t>Intake</t>
  </si>
  <si>
    <t>SIS_Stat</t>
  </si>
  <si>
    <t>Term</t>
  </si>
  <si>
    <t>CRC_Date</t>
  </si>
  <si>
    <t>CRC_Stat</t>
  </si>
  <si>
    <t>Notes</t>
  </si>
  <si>
    <t>Occup_Stat</t>
  </si>
  <si>
    <t>2030-2031</t>
  </si>
  <si>
    <t>Yes</t>
  </si>
  <si>
    <t>APPROVED</t>
  </si>
  <si>
    <t>Fall 2025</t>
  </si>
  <si>
    <t>No</t>
  </si>
  <si>
    <t>No Action</t>
  </si>
  <si>
    <t>0000-0000</t>
  </si>
  <si>
    <t>Passdue 2017</t>
  </si>
  <si>
    <t>YES</t>
  </si>
  <si>
    <t>Inactivate</t>
  </si>
  <si>
    <t xml:space="preserve">Will be inactivated </t>
  </si>
  <si>
    <t>3 - Clearly Occupational</t>
  </si>
  <si>
    <t>11</t>
  </si>
  <si>
    <t>Proposed</t>
  </si>
  <si>
    <t>0 - Non-Occupational</t>
  </si>
  <si>
    <t xml:space="preserve"> Inactive </t>
  </si>
  <si>
    <t>FALL 2025</t>
  </si>
  <si>
    <t>4 - Possibly Occupational</t>
  </si>
  <si>
    <t>Proxy Course</t>
  </si>
  <si>
    <t>C1000</t>
  </si>
  <si>
    <t>2 - Advanced Occupational</t>
  </si>
  <si>
    <t>no action in SIS</t>
  </si>
  <si>
    <t>FROZEN</t>
  </si>
  <si>
    <t>1 - Non-Occupational</t>
  </si>
  <si>
    <t xml:space="preserve">(CAITT)  CULINARY, INDUSTRIAL TRADE TECHNOLOGY </t>
  </si>
  <si>
    <t xml:space="preserve">2030-2031 (CULITT)  CULINARY, AGRICULTURE, NATURAL RESOURCE, INDUSTRIAL TRADE TECHNOLOGY </t>
  </si>
  <si>
    <t>CUL 100.1</t>
  </si>
  <si>
    <t>CUL 100.2</t>
  </si>
  <si>
    <t>CUL 100.3</t>
  </si>
  <si>
    <t>CUL 100.4</t>
  </si>
  <si>
    <t>CUL 100.5</t>
  </si>
  <si>
    <t>CUL 100.6</t>
  </si>
  <si>
    <t>CUL 260.7</t>
  </si>
  <si>
    <t>draft in SIS</t>
  </si>
  <si>
    <t>Draft</t>
  </si>
  <si>
    <t>C1001</t>
  </si>
  <si>
    <t>51</t>
  </si>
  <si>
    <t>26</t>
  </si>
  <si>
    <t>115</t>
  </si>
  <si>
    <t>Approved</t>
  </si>
  <si>
    <t>171</t>
  </si>
  <si>
    <t>Frozen</t>
  </si>
  <si>
    <t>Spring 2025</t>
  </si>
  <si>
    <t>FALL 2024</t>
  </si>
  <si>
    <t>208.6</t>
  </si>
  <si>
    <t xml:space="preserve">2023-2024 (STEAM)  SCIENCE, TECHNOLOGY, ENGINEERING, AGRICULTURE, MATHEMATICS </t>
  </si>
  <si>
    <t xml:space="preserve">(STEAM)  SCIENCE, TECHNOLOGY, ENGINEERING, AGRICULTURE, MATHEMATICS </t>
  </si>
  <si>
    <t>173</t>
  </si>
  <si>
    <t xml:space="preserve">2024-2025 (STEAM)  SCIENCE, TECHNOLOGY, ENGINEERING, AGRICULTURE, MATHEMATICS </t>
  </si>
  <si>
    <t>30</t>
  </si>
  <si>
    <t>216</t>
  </si>
  <si>
    <t>209</t>
  </si>
  <si>
    <t>10</t>
  </si>
  <si>
    <t>5</t>
  </si>
  <si>
    <t xml:space="preserve">2026-2027 (STEAM)  SCIENCE, TECHNOLOGY, ENGINEERING, AGRICULTURE, MATHEMATICS </t>
  </si>
  <si>
    <t xml:space="preserve">2027-2028 (STEAM)  SCIENCE, TECHNOLOGY, ENGINEERING, AGRICULTURE, MATHEMATICS </t>
  </si>
  <si>
    <t>151A</t>
  </si>
  <si>
    <t xml:space="preserve">2028-2029 (STEAM)  SCIENCE, TECHNOLOGY, ENGINEERING, AGRICULTURE, MATHEMATICS </t>
  </si>
  <si>
    <t xml:space="preserve">2029-2030 (STEAM)  SCIENCE, TECHNOLOGY, ENGINEERING, AGRICULTURE, MATHEMATICS </t>
  </si>
  <si>
    <t>152B</t>
  </si>
  <si>
    <t>152C</t>
  </si>
  <si>
    <t>152D</t>
  </si>
  <si>
    <t>Proxy</t>
  </si>
  <si>
    <t>STATS</t>
  </si>
  <si>
    <t xml:space="preserve">2030-2031 (STEAM)  SCIENCE, TECHNOLOGY, ENGINEERING, AGRICULTURE, MATHEMATICS </t>
  </si>
  <si>
    <t>145A</t>
  </si>
  <si>
    <t>145B</t>
  </si>
  <si>
    <t>133</t>
  </si>
  <si>
    <t>yes</t>
  </si>
  <si>
    <t>1 - ApprenticESHP Course</t>
  </si>
  <si>
    <t>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</si>
</sst>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FFFF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b/>
      <sz val="14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i/>
      <sz val="14"/>
      <color rgb="FF808080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4"/>
      <color rgb="FF80808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FFFF"/>
      <name val="Calibri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</cellStyleXfs>
  <cellXfs count="112">
    <xf numFmtId="0" fontId="0" fillId="0" borderId="0" xfId="0"/>
    <xf numFmtId="49" fontId="0" fillId="0" borderId="0" xfId="0" applyNumberFormat="1"/>
    <xf numFmtId="0" fontId="0" fillId="5" borderId="0" xfId="0" applyFill="1"/>
    <xf numFmtId="49" fontId="0" fillId="5" borderId="0" xfId="0" applyNumberFormat="1" applyFill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5" borderId="0" xfId="0" applyNumberFormat="1" applyFill="1" applyAlignment="1">
      <alignment horizontal="right"/>
    </xf>
    <xf numFmtId="0" fontId="0" fillId="5" borderId="0" xfId="0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left"/>
    </xf>
    <xf numFmtId="0" fontId="0" fillId="6" borderId="0" xfId="0" applyFill="1"/>
    <xf numFmtId="49" fontId="0" fillId="6" borderId="0" xfId="0" applyNumberFormat="1" applyFill="1"/>
    <xf numFmtId="49" fontId="0" fillId="6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49" fontId="5" fillId="6" borderId="0" xfId="0" applyNumberFormat="1" applyFont="1" applyFill="1"/>
    <xf numFmtId="0" fontId="0" fillId="3" borderId="0" xfId="0" applyFill="1"/>
    <xf numFmtId="49" fontId="0" fillId="3" borderId="0" xfId="0" applyNumberFormat="1" applyFill="1"/>
    <xf numFmtId="49" fontId="0" fillId="3" borderId="0" xfId="0" applyNumberFormat="1" applyFill="1" applyAlignment="1">
      <alignment horizontal="right"/>
    </xf>
    <xf numFmtId="0" fontId="6" fillId="0" borderId="0" xfId="0" applyFont="1" applyAlignment="1">
      <alignment horizontal="center"/>
    </xf>
    <xf numFmtId="0" fontId="6" fillId="7" borderId="0" xfId="0" applyFont="1" applyFill="1" applyAlignment="1">
      <alignment horizontal="centerContinuous"/>
    </xf>
    <xf numFmtId="0" fontId="7" fillId="0" borderId="0" xfId="0" applyFont="1" applyAlignment="1">
      <alignment horizontal="right"/>
    </xf>
    <xf numFmtId="0" fontId="8" fillId="0" borderId="0" xfId="0" applyFont="1"/>
    <xf numFmtId="0" fontId="6" fillId="3" borderId="0" xfId="0" applyFont="1" applyFill="1" applyAlignment="1">
      <alignment horizontal="centerContinuous"/>
    </xf>
    <xf numFmtId="0" fontId="9" fillId="0" borderId="0" xfId="0" applyFont="1"/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8" borderId="1" xfId="0" applyFont="1" applyFill="1" applyBorder="1"/>
    <xf numFmtId="0" fontId="9" fillId="8" borderId="0" xfId="0" applyFont="1" applyFill="1"/>
    <xf numFmtId="0" fontId="9" fillId="8" borderId="2" xfId="0" applyFont="1" applyFill="1" applyBorder="1"/>
    <xf numFmtId="0" fontId="12" fillId="8" borderId="3" xfId="0" applyFont="1" applyFill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 wrapText="1"/>
    </xf>
    <xf numFmtId="0" fontId="15" fillId="9" borderId="5" xfId="0" applyFont="1" applyFill="1" applyBorder="1" applyAlignment="1">
      <alignment horizontal="center" wrapText="1"/>
    </xf>
    <xf numFmtId="0" fontId="11" fillId="0" borderId="0" xfId="0" applyFont="1"/>
    <xf numFmtId="0" fontId="16" fillId="10" borderId="6" xfId="0" applyFont="1" applyFill="1" applyBorder="1"/>
    <xf numFmtId="0" fontId="17" fillId="11" borderId="7" xfId="0" applyFont="1" applyFill="1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8" fillId="12" borderId="8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12" borderId="9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8" borderId="6" xfId="0" applyFont="1" applyFill="1" applyBorder="1" applyAlignment="1">
      <alignment wrapText="1"/>
    </xf>
    <xf numFmtId="0" fontId="21" fillId="12" borderId="4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6" fillId="0" borderId="14" xfId="0" applyFont="1" applyBorder="1"/>
    <xf numFmtId="0" fontId="19" fillId="12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/>
    </xf>
    <xf numFmtId="0" fontId="27" fillId="0" borderId="0" xfId="0" applyFont="1" applyAlignment="1">
      <alignment vertical="top"/>
    </xf>
    <xf numFmtId="0" fontId="17" fillId="11" borderId="7" xfId="0" applyFont="1" applyFill="1" applyBorder="1" applyAlignment="1">
      <alignment wrapText="1"/>
    </xf>
    <xf numFmtId="0" fontId="28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vertical="top"/>
    </xf>
    <xf numFmtId="0" fontId="29" fillId="8" borderId="17" xfId="0" applyFont="1" applyFill="1" applyBorder="1"/>
    <xf numFmtId="0" fontId="29" fillId="8" borderId="0" xfId="0" applyFont="1" applyFill="1"/>
    <xf numFmtId="0" fontId="29" fillId="0" borderId="0" xfId="0" applyFont="1"/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30" fillId="7" borderId="0" xfId="0" applyFont="1" applyFill="1"/>
    <xf numFmtId="49" fontId="30" fillId="7" borderId="0" xfId="0" applyNumberFormat="1" applyFont="1" applyFill="1" applyAlignment="1">
      <alignment horizontal="right"/>
    </xf>
    <xf numFmtId="0" fontId="30" fillId="7" borderId="0" xfId="0" applyFont="1" applyFill="1" applyAlignment="1">
      <alignment horizontal="right"/>
    </xf>
    <xf numFmtId="0" fontId="30" fillId="7" borderId="0" xfId="0" applyFont="1" applyFill="1" applyAlignment="1">
      <alignment horizontal="center"/>
    </xf>
    <xf numFmtId="0" fontId="0" fillId="13" borderId="0" xfId="0" applyFill="1"/>
    <xf numFmtId="49" fontId="0" fillId="13" borderId="0" xfId="0" applyNumberFormat="1" applyFill="1" applyAlignment="1">
      <alignment horizontal="right"/>
    </xf>
    <xf numFmtId="0" fontId="0" fillId="13" borderId="0" xfId="0" applyFill="1" applyAlignment="1">
      <alignment horizontal="right"/>
    </xf>
    <xf numFmtId="0" fontId="0" fillId="13" borderId="0" xfId="0" applyFill="1" applyAlignment="1">
      <alignment horizontal="center"/>
    </xf>
    <xf numFmtId="14" fontId="0" fillId="13" borderId="0" xfId="0" applyNumberFormat="1" applyFill="1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13" borderId="0" xfId="0" applyFill="1" applyAlignment="1">
      <alignment horizontal="left"/>
    </xf>
    <xf numFmtId="14" fontId="0" fillId="13" borderId="0" xfId="0" applyNumberFormat="1" applyFill="1" applyAlignment="1">
      <alignment horizontal="righ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49" fontId="0" fillId="6" borderId="0" xfId="0" applyNumberFormat="1" applyFill="1" applyAlignment="1">
      <alignment horizontal="center"/>
    </xf>
    <xf numFmtId="49" fontId="30" fillId="7" borderId="0" xfId="0" applyNumberFormat="1" applyFont="1" applyFill="1"/>
    <xf numFmtId="49" fontId="0" fillId="13" borderId="0" xfId="0" applyNumberFormat="1" applyFill="1"/>
    <xf numFmtId="0" fontId="30" fillId="0" borderId="0" xfId="0" applyFont="1"/>
    <xf numFmtId="49" fontId="30" fillId="0" borderId="0" xfId="0" applyNumberFormat="1" applyFont="1"/>
    <xf numFmtId="49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30" fillId="3" borderId="0" xfId="0" applyFont="1" applyFill="1"/>
    <xf numFmtId="49" fontId="30" fillId="3" borderId="0" xfId="0" applyNumberFormat="1" applyFont="1" applyFill="1"/>
    <xf numFmtId="49" fontId="30" fillId="3" borderId="0" xfId="0" applyNumberFormat="1" applyFont="1" applyFill="1" applyAlignment="1">
      <alignment horizontal="right"/>
    </xf>
    <xf numFmtId="0" fontId="30" fillId="3" borderId="0" xfId="0" applyFont="1" applyFill="1" applyAlignment="1">
      <alignment horizontal="right"/>
    </xf>
    <xf numFmtId="0" fontId="30" fillId="3" borderId="0" xfId="0" applyFont="1" applyFill="1" applyAlignment="1">
      <alignment horizontal="center"/>
    </xf>
    <xf numFmtId="49" fontId="30" fillId="3" borderId="0" xfId="0" applyNumberFormat="1" applyFont="1" applyFill="1" applyAlignment="1">
      <alignment horizontal="center"/>
    </xf>
    <xf numFmtId="14" fontId="30" fillId="3" borderId="0" xfId="0" applyNumberFormat="1" applyFont="1" applyFill="1"/>
  </cellXfs>
  <cellStyles count="6">
    <cellStyle name="Accent1 2" xfId="1" xr:uid="{00000000-0005-0000-0000-000000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3" xr:uid="{00000000-0005-0000-0000-000005000000}"/>
    <cellStyle name="Normal 3 2" xfId="5" xr:uid="{00000000-0005-0000-0000-000006000000}"/>
  </cellStyles>
  <dxfs count="0"/>
  <tableStyles count="0" defaultTableStyle="TableStyleMedium2" defaultPivotStyle="PivotStyleMedium9"/>
  <colors>
    <mruColors>
      <color rgb="FFDE0000"/>
      <color rgb="FF06BABA"/>
      <color rgb="FFE23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F084-7AD9-43EE-81B0-34AEE5AD61D0}">
  <dimension ref="A1:E1949"/>
  <sheetViews>
    <sheetView tabSelected="1" workbookViewId="0">
      <selection activeCell="Q9" sqref="Q9"/>
    </sheetView>
  </sheetViews>
  <sheetFormatPr defaultRowHeight="15" x14ac:dyDescent="0.25"/>
  <cols>
    <col min="1" max="1" width="9.7109375" bestFit="1" customWidth="1"/>
    <col min="2" max="2" width="22.7109375" customWidth="1"/>
    <col min="3" max="3" width="12.5703125" style="4" customWidth="1"/>
    <col min="4" max="4" width="12.7109375" style="4" customWidth="1"/>
    <col min="5" max="5" width="11.28515625" style="4" customWidth="1"/>
    <col min="6" max="6" width="7.7109375" customWidth="1"/>
    <col min="7" max="7" width="10.7109375" customWidth="1"/>
  </cols>
  <sheetData>
    <row r="1" spans="1:5" x14ac:dyDescent="0.25">
      <c r="A1" s="8" t="s">
        <v>0</v>
      </c>
      <c r="B1" s="8" t="s">
        <v>1</v>
      </c>
      <c r="C1" s="9" t="s">
        <v>2</v>
      </c>
      <c r="D1" s="9" t="s">
        <v>3</v>
      </c>
      <c r="E1" s="9" t="s">
        <v>472</v>
      </c>
    </row>
    <row r="2" spans="1:5" x14ac:dyDescent="0.25">
      <c r="A2" s="2" t="s">
        <v>4</v>
      </c>
      <c r="B2" s="2" t="s">
        <v>5</v>
      </c>
      <c r="C2" s="6"/>
      <c r="D2" s="6"/>
      <c r="E2" s="7">
        <f>COUNTIFS(A3:A30,"2023-2024")</f>
        <v>12</v>
      </c>
    </row>
    <row r="3" spans="1:5" x14ac:dyDescent="0.25">
      <c r="A3" s="15" t="s">
        <v>482</v>
      </c>
      <c r="B3" s="15" t="s">
        <v>6</v>
      </c>
      <c r="C3" s="17" t="s">
        <v>7</v>
      </c>
      <c r="D3" s="17" t="s">
        <v>8</v>
      </c>
      <c r="E3" s="76"/>
    </row>
    <row r="4" spans="1:5" x14ac:dyDescent="0.25">
      <c r="A4" s="15" t="s">
        <v>482</v>
      </c>
      <c r="B4" s="15" t="s">
        <v>6</v>
      </c>
      <c r="C4" s="17" t="s">
        <v>7</v>
      </c>
      <c r="D4" s="17" t="s">
        <v>9</v>
      </c>
      <c r="E4" s="76"/>
    </row>
    <row r="5" spans="1:5" x14ac:dyDescent="0.25">
      <c r="A5" s="15" t="s">
        <v>482</v>
      </c>
      <c r="B5" s="15" t="s">
        <v>6</v>
      </c>
      <c r="C5" s="17" t="s">
        <v>7</v>
      </c>
      <c r="D5" s="17" t="s">
        <v>10</v>
      </c>
      <c r="E5" s="76"/>
    </row>
    <row r="6" spans="1:5" x14ac:dyDescent="0.25">
      <c r="A6" s="15" t="s">
        <v>482</v>
      </c>
      <c r="B6" s="15" t="s">
        <v>6</v>
      </c>
      <c r="C6" s="17" t="s">
        <v>7</v>
      </c>
      <c r="D6" s="17" t="s">
        <v>11</v>
      </c>
      <c r="E6" s="76"/>
    </row>
    <row r="7" spans="1:5" x14ac:dyDescent="0.25">
      <c r="A7" s="15" t="s">
        <v>482</v>
      </c>
      <c r="B7" s="15" t="s">
        <v>6</v>
      </c>
      <c r="C7" s="17" t="s">
        <v>7</v>
      </c>
      <c r="D7" s="17">
        <v>49</v>
      </c>
      <c r="E7" s="76"/>
    </row>
    <row r="8" spans="1:5" x14ac:dyDescent="0.25">
      <c r="A8" s="15" t="s">
        <v>482</v>
      </c>
      <c r="B8" s="15" t="s">
        <v>6</v>
      </c>
      <c r="C8" s="17" t="s">
        <v>12</v>
      </c>
      <c r="D8" s="17">
        <v>7</v>
      </c>
      <c r="E8" s="76"/>
    </row>
    <row r="9" spans="1:5" x14ac:dyDescent="0.25">
      <c r="A9" s="79" t="s">
        <v>4</v>
      </c>
      <c r="B9" s="79" t="s">
        <v>6</v>
      </c>
      <c r="C9" s="80" t="s">
        <v>13</v>
      </c>
      <c r="D9" s="80" t="s">
        <v>14</v>
      </c>
      <c r="E9" s="81"/>
    </row>
    <row r="10" spans="1:5" x14ac:dyDescent="0.25">
      <c r="A10" s="79" t="s">
        <v>4</v>
      </c>
      <c r="B10" s="79" t="s">
        <v>6</v>
      </c>
      <c r="C10" s="80" t="s">
        <v>13</v>
      </c>
      <c r="D10" s="80" t="s">
        <v>15</v>
      </c>
      <c r="E10" s="81"/>
    </row>
    <row r="11" spans="1:5" x14ac:dyDescent="0.25">
      <c r="A11" s="83" t="s">
        <v>488</v>
      </c>
      <c r="B11" s="83" t="s">
        <v>6</v>
      </c>
      <c r="C11" s="84" t="s">
        <v>13</v>
      </c>
      <c r="D11" s="84">
        <v>80.11</v>
      </c>
      <c r="E11" s="85"/>
    </row>
    <row r="12" spans="1:5" x14ac:dyDescent="0.25">
      <c r="A12" s="15" t="s">
        <v>482</v>
      </c>
      <c r="B12" s="15" t="s">
        <v>6</v>
      </c>
      <c r="C12" s="17" t="s">
        <v>16</v>
      </c>
      <c r="D12" s="17">
        <v>14</v>
      </c>
      <c r="E12" s="76"/>
    </row>
    <row r="13" spans="1:5" x14ac:dyDescent="0.25">
      <c r="A13" s="15" t="s">
        <v>482</v>
      </c>
      <c r="B13" s="15" t="s">
        <v>6</v>
      </c>
      <c r="C13" s="17" t="s">
        <v>16</v>
      </c>
      <c r="D13" s="17">
        <v>15</v>
      </c>
      <c r="E13" s="76"/>
    </row>
    <row r="14" spans="1:5" x14ac:dyDescent="0.25">
      <c r="A14" s="15" t="s">
        <v>482</v>
      </c>
      <c r="B14" s="15" t="s">
        <v>6</v>
      </c>
      <c r="C14" s="17" t="s">
        <v>16</v>
      </c>
      <c r="D14" s="17" t="s">
        <v>494</v>
      </c>
      <c r="E14" s="76"/>
    </row>
    <row r="15" spans="1:5" x14ac:dyDescent="0.25">
      <c r="A15" t="s">
        <v>4</v>
      </c>
      <c r="B15" t="s">
        <v>6</v>
      </c>
      <c r="C15" s="5" t="s">
        <v>16</v>
      </c>
      <c r="D15" s="5">
        <v>22</v>
      </c>
    </row>
    <row r="16" spans="1:5" x14ac:dyDescent="0.25">
      <c r="A16" s="15" t="s">
        <v>482</v>
      </c>
      <c r="B16" s="15" t="s">
        <v>6</v>
      </c>
      <c r="C16" s="17" t="s">
        <v>17</v>
      </c>
      <c r="D16" s="17" t="s">
        <v>18</v>
      </c>
      <c r="E16" s="76"/>
    </row>
    <row r="17" spans="1:5" x14ac:dyDescent="0.25">
      <c r="A17" s="15" t="s">
        <v>482</v>
      </c>
      <c r="B17" s="15" t="s">
        <v>6</v>
      </c>
      <c r="C17" s="17" t="s">
        <v>17</v>
      </c>
      <c r="D17" s="17" t="s">
        <v>19</v>
      </c>
      <c r="E17" s="76"/>
    </row>
    <row r="18" spans="1:5" x14ac:dyDescent="0.25">
      <c r="A18" s="15" t="s">
        <v>482</v>
      </c>
      <c r="B18" s="15" t="s">
        <v>6</v>
      </c>
      <c r="C18" s="17" t="s">
        <v>17</v>
      </c>
      <c r="D18" s="17">
        <v>11.1</v>
      </c>
      <c r="E18" s="76"/>
    </row>
    <row r="19" spans="1:5" x14ac:dyDescent="0.25">
      <c r="A19" s="15" t="s">
        <v>482</v>
      </c>
      <c r="B19" s="15" t="s">
        <v>6</v>
      </c>
      <c r="C19" s="17" t="s">
        <v>17</v>
      </c>
      <c r="D19" s="17">
        <v>11.2</v>
      </c>
      <c r="E19" s="76"/>
    </row>
    <row r="20" spans="1:5" x14ac:dyDescent="0.25">
      <c r="A20" s="15" t="s">
        <v>482</v>
      </c>
      <c r="B20" s="15" t="s">
        <v>6</v>
      </c>
      <c r="C20" s="17" t="s">
        <v>17</v>
      </c>
      <c r="D20" s="17">
        <v>11.8</v>
      </c>
      <c r="E20" s="76"/>
    </row>
    <row r="21" spans="1:5" x14ac:dyDescent="0.25">
      <c r="A21" t="s">
        <v>4</v>
      </c>
      <c r="B21" t="s">
        <v>6</v>
      </c>
      <c r="C21" s="5" t="s">
        <v>17</v>
      </c>
      <c r="D21" s="5">
        <v>2</v>
      </c>
    </row>
    <row r="22" spans="1:5" x14ac:dyDescent="0.25">
      <c r="A22" t="s">
        <v>4</v>
      </c>
      <c r="B22" t="s">
        <v>6</v>
      </c>
      <c r="C22" s="5" t="s">
        <v>17</v>
      </c>
      <c r="D22" s="5">
        <v>25</v>
      </c>
    </row>
    <row r="23" spans="1:5" x14ac:dyDescent="0.25">
      <c r="A23" t="s">
        <v>4</v>
      </c>
      <c r="B23" t="s">
        <v>6</v>
      </c>
      <c r="C23" s="5" t="s">
        <v>17</v>
      </c>
      <c r="D23" s="5">
        <v>25.1</v>
      </c>
    </row>
    <row r="24" spans="1:5" x14ac:dyDescent="0.25">
      <c r="A24" t="s">
        <v>4</v>
      </c>
      <c r="B24" t="s">
        <v>6</v>
      </c>
      <c r="C24" s="5" t="s">
        <v>17</v>
      </c>
      <c r="D24" s="5">
        <v>25.2</v>
      </c>
    </row>
    <row r="25" spans="1:5" x14ac:dyDescent="0.25">
      <c r="A25" t="s">
        <v>4</v>
      </c>
      <c r="B25" t="s">
        <v>6</v>
      </c>
      <c r="C25" s="5" t="s">
        <v>17</v>
      </c>
      <c r="D25" s="5">
        <v>25.3</v>
      </c>
    </row>
    <row r="26" spans="1:5" x14ac:dyDescent="0.25">
      <c r="A26" t="s">
        <v>4</v>
      </c>
      <c r="B26" t="s">
        <v>6</v>
      </c>
      <c r="C26" s="5" t="s">
        <v>17</v>
      </c>
      <c r="D26" s="5">
        <v>25.4</v>
      </c>
    </row>
    <row r="27" spans="1:5" x14ac:dyDescent="0.25">
      <c r="A27" t="s">
        <v>4</v>
      </c>
      <c r="B27" t="s">
        <v>6</v>
      </c>
      <c r="C27" s="5" t="s">
        <v>17</v>
      </c>
      <c r="D27" s="5">
        <v>25.5</v>
      </c>
    </row>
    <row r="28" spans="1:5" x14ac:dyDescent="0.25">
      <c r="A28" t="s">
        <v>4</v>
      </c>
      <c r="B28" t="s">
        <v>6</v>
      </c>
      <c r="C28" s="5" t="s">
        <v>17</v>
      </c>
      <c r="D28" s="5">
        <v>26</v>
      </c>
    </row>
    <row r="29" spans="1:5" x14ac:dyDescent="0.25">
      <c r="A29" t="s">
        <v>4</v>
      </c>
      <c r="B29" t="s">
        <v>6</v>
      </c>
      <c r="C29" s="5" t="s">
        <v>17</v>
      </c>
      <c r="D29" s="5">
        <v>28</v>
      </c>
    </row>
    <row r="30" spans="1:5" x14ac:dyDescent="0.25">
      <c r="A30" s="15" t="s">
        <v>482</v>
      </c>
      <c r="B30" s="15" t="s">
        <v>6</v>
      </c>
      <c r="C30" s="17" t="s">
        <v>17</v>
      </c>
      <c r="D30" s="17">
        <v>42</v>
      </c>
      <c r="E30" s="15"/>
    </row>
    <row r="31" spans="1:5" x14ac:dyDescent="0.25">
      <c r="A31" s="2" t="s">
        <v>20</v>
      </c>
      <c r="B31" s="2" t="s">
        <v>21</v>
      </c>
      <c r="C31" s="7"/>
      <c r="D31" s="7"/>
      <c r="E31" s="7">
        <f>COUNTIFS(A32:A78, "2024-2025")</f>
        <v>42</v>
      </c>
    </row>
    <row r="32" spans="1:5" x14ac:dyDescent="0.25">
      <c r="A32" t="s">
        <v>20</v>
      </c>
      <c r="B32" t="s">
        <v>6</v>
      </c>
      <c r="C32" s="5" t="s">
        <v>7</v>
      </c>
      <c r="D32" s="5" t="s">
        <v>22</v>
      </c>
    </row>
    <row r="33" spans="1:4" x14ac:dyDescent="0.25">
      <c r="A33" t="s">
        <v>20</v>
      </c>
      <c r="B33" t="s">
        <v>6</v>
      </c>
      <c r="C33" s="5" t="s">
        <v>7</v>
      </c>
      <c r="D33" s="5" t="s">
        <v>23</v>
      </c>
    </row>
    <row r="34" spans="1:4" x14ac:dyDescent="0.25">
      <c r="A34" t="s">
        <v>20</v>
      </c>
      <c r="B34" t="s">
        <v>6</v>
      </c>
      <c r="C34" s="5" t="s">
        <v>7</v>
      </c>
      <c r="D34" s="5" t="s">
        <v>24</v>
      </c>
    </row>
    <row r="35" spans="1:4" x14ac:dyDescent="0.25">
      <c r="A35" t="s">
        <v>20</v>
      </c>
      <c r="B35" t="s">
        <v>6</v>
      </c>
      <c r="C35" s="5" t="s">
        <v>7</v>
      </c>
      <c r="D35" s="5" t="s">
        <v>25</v>
      </c>
    </row>
    <row r="36" spans="1:4" x14ac:dyDescent="0.25">
      <c r="A36" t="s">
        <v>20</v>
      </c>
      <c r="B36" t="s">
        <v>6</v>
      </c>
      <c r="C36" s="5" t="s">
        <v>7</v>
      </c>
      <c r="D36" s="5" t="s">
        <v>26</v>
      </c>
    </row>
    <row r="37" spans="1:4" x14ac:dyDescent="0.25">
      <c r="A37" t="s">
        <v>20</v>
      </c>
      <c r="B37" t="s">
        <v>6</v>
      </c>
      <c r="C37" s="5" t="s">
        <v>7</v>
      </c>
      <c r="D37" s="5" t="s">
        <v>27</v>
      </c>
    </row>
    <row r="38" spans="1:4" x14ac:dyDescent="0.25">
      <c r="A38" t="s">
        <v>20</v>
      </c>
      <c r="B38" t="s">
        <v>6</v>
      </c>
      <c r="C38" s="5" t="s">
        <v>7</v>
      </c>
      <c r="D38" s="5" t="s">
        <v>28</v>
      </c>
    </row>
    <row r="39" spans="1:4" x14ac:dyDescent="0.25">
      <c r="A39" t="s">
        <v>20</v>
      </c>
      <c r="B39" t="s">
        <v>6</v>
      </c>
      <c r="C39" s="5" t="s">
        <v>7</v>
      </c>
      <c r="D39" s="5" t="s">
        <v>29</v>
      </c>
    </row>
    <row r="40" spans="1:4" x14ac:dyDescent="0.25">
      <c r="A40" t="s">
        <v>20</v>
      </c>
      <c r="B40" t="s">
        <v>6</v>
      </c>
      <c r="C40" s="5" t="s">
        <v>7</v>
      </c>
      <c r="D40" s="5" t="s">
        <v>30</v>
      </c>
    </row>
    <row r="41" spans="1:4" x14ac:dyDescent="0.25">
      <c r="A41" t="s">
        <v>20</v>
      </c>
      <c r="B41" t="s">
        <v>6</v>
      </c>
      <c r="C41" s="5" t="s">
        <v>7</v>
      </c>
      <c r="D41" s="5" t="s">
        <v>31</v>
      </c>
    </row>
    <row r="42" spans="1:4" x14ac:dyDescent="0.25">
      <c r="A42" t="s">
        <v>20</v>
      </c>
      <c r="B42" t="s">
        <v>6</v>
      </c>
      <c r="C42" s="5" t="s">
        <v>7</v>
      </c>
      <c r="D42" s="5" t="s">
        <v>32</v>
      </c>
    </row>
    <row r="43" spans="1:4" x14ac:dyDescent="0.25">
      <c r="A43" t="s">
        <v>20</v>
      </c>
      <c r="B43" t="s">
        <v>6</v>
      </c>
      <c r="C43" s="5" t="s">
        <v>7</v>
      </c>
      <c r="D43" s="5">
        <v>4</v>
      </c>
    </row>
    <row r="44" spans="1:4" x14ac:dyDescent="0.25">
      <c r="A44" t="s">
        <v>20</v>
      </c>
      <c r="B44" t="s">
        <v>6</v>
      </c>
      <c r="C44" s="5" t="s">
        <v>7</v>
      </c>
      <c r="D44" s="5">
        <v>53</v>
      </c>
    </row>
    <row r="45" spans="1:4" x14ac:dyDescent="0.25">
      <c r="A45" t="s">
        <v>20</v>
      </c>
      <c r="B45" t="s">
        <v>6</v>
      </c>
      <c r="C45" s="5" t="s">
        <v>12</v>
      </c>
      <c r="D45" s="5">
        <v>10</v>
      </c>
    </row>
    <row r="46" spans="1:4" x14ac:dyDescent="0.25">
      <c r="A46" t="s">
        <v>20</v>
      </c>
      <c r="B46" t="s">
        <v>6</v>
      </c>
      <c r="C46" s="5" t="s">
        <v>12</v>
      </c>
      <c r="D46" s="5">
        <v>3</v>
      </c>
    </row>
    <row r="47" spans="1:4" x14ac:dyDescent="0.25">
      <c r="A47" t="s">
        <v>20</v>
      </c>
      <c r="B47" t="s">
        <v>6</v>
      </c>
      <c r="C47" s="5" t="s">
        <v>13</v>
      </c>
      <c r="D47" s="5" t="s">
        <v>33</v>
      </c>
    </row>
    <row r="48" spans="1:4" x14ac:dyDescent="0.25">
      <c r="A48" t="s">
        <v>20</v>
      </c>
      <c r="B48" t="s">
        <v>6</v>
      </c>
      <c r="C48" s="5" t="s">
        <v>13</v>
      </c>
      <c r="D48" s="5">
        <v>12</v>
      </c>
    </row>
    <row r="49" spans="1:5" x14ac:dyDescent="0.25">
      <c r="A49" t="s">
        <v>20</v>
      </c>
      <c r="B49" t="s">
        <v>6</v>
      </c>
      <c r="C49" s="5" t="s">
        <v>13</v>
      </c>
      <c r="D49" s="5">
        <v>176.2</v>
      </c>
    </row>
    <row r="50" spans="1:5" x14ac:dyDescent="0.25">
      <c r="A50" t="s">
        <v>20</v>
      </c>
      <c r="B50" t="s">
        <v>6</v>
      </c>
      <c r="C50" s="5" t="s">
        <v>13</v>
      </c>
      <c r="D50" s="5">
        <v>40</v>
      </c>
    </row>
    <row r="51" spans="1:5" x14ac:dyDescent="0.25">
      <c r="A51" t="s">
        <v>20</v>
      </c>
      <c r="B51" t="s">
        <v>6</v>
      </c>
      <c r="C51" s="5" t="s">
        <v>13</v>
      </c>
      <c r="D51" s="5">
        <v>41</v>
      </c>
    </row>
    <row r="52" spans="1:5" x14ac:dyDescent="0.25">
      <c r="A52" t="s">
        <v>20</v>
      </c>
      <c r="B52" t="s">
        <v>6</v>
      </c>
      <c r="C52" s="5" t="s">
        <v>13</v>
      </c>
      <c r="D52" s="5">
        <v>42</v>
      </c>
    </row>
    <row r="53" spans="1:5" x14ac:dyDescent="0.25">
      <c r="A53" t="s">
        <v>20</v>
      </c>
      <c r="B53" t="s">
        <v>6</v>
      </c>
      <c r="C53" s="5" t="s">
        <v>13</v>
      </c>
      <c r="D53" s="5" t="s">
        <v>34</v>
      </c>
    </row>
    <row r="54" spans="1:5" x14ac:dyDescent="0.25">
      <c r="A54" t="s">
        <v>20</v>
      </c>
      <c r="B54" t="s">
        <v>6</v>
      </c>
      <c r="C54" s="5" t="s">
        <v>13</v>
      </c>
      <c r="D54" s="5" t="s">
        <v>35</v>
      </c>
    </row>
    <row r="55" spans="1:5" x14ac:dyDescent="0.25">
      <c r="A55" t="s">
        <v>20</v>
      </c>
      <c r="B55" t="s">
        <v>6</v>
      </c>
      <c r="C55" s="5" t="s">
        <v>36</v>
      </c>
      <c r="D55" s="5">
        <v>145</v>
      </c>
    </row>
    <row r="56" spans="1:5" x14ac:dyDescent="0.25">
      <c r="A56" t="s">
        <v>20</v>
      </c>
      <c r="B56" t="s">
        <v>6</v>
      </c>
      <c r="C56" s="5" t="s">
        <v>36</v>
      </c>
      <c r="D56" s="5">
        <v>20</v>
      </c>
    </row>
    <row r="57" spans="1:5" x14ac:dyDescent="0.25">
      <c r="A57" t="s">
        <v>20</v>
      </c>
      <c r="B57" t="s">
        <v>6</v>
      </c>
      <c r="C57" s="5" t="s">
        <v>36</v>
      </c>
      <c r="D57" s="5">
        <v>51</v>
      </c>
    </row>
    <row r="58" spans="1:5" x14ac:dyDescent="0.25">
      <c r="A58" t="s">
        <v>20</v>
      </c>
      <c r="B58" t="s">
        <v>6</v>
      </c>
      <c r="C58" s="5" t="s">
        <v>36</v>
      </c>
      <c r="D58" s="5">
        <v>53</v>
      </c>
    </row>
    <row r="59" spans="1:5" x14ac:dyDescent="0.25">
      <c r="A59" t="s">
        <v>20</v>
      </c>
      <c r="B59" t="s">
        <v>6</v>
      </c>
      <c r="C59" s="5" t="s">
        <v>36</v>
      </c>
      <c r="D59" s="5">
        <v>60</v>
      </c>
    </row>
    <row r="60" spans="1:5" x14ac:dyDescent="0.25">
      <c r="A60" t="s">
        <v>20</v>
      </c>
      <c r="B60" t="s">
        <v>6</v>
      </c>
      <c r="C60" s="5" t="s">
        <v>36</v>
      </c>
      <c r="D60" s="5">
        <v>62</v>
      </c>
    </row>
    <row r="61" spans="1:5" x14ac:dyDescent="0.25">
      <c r="A61" t="s">
        <v>20</v>
      </c>
      <c r="B61" t="s">
        <v>6</v>
      </c>
      <c r="C61" s="5" t="s">
        <v>36</v>
      </c>
      <c r="D61" s="5">
        <v>65</v>
      </c>
    </row>
    <row r="62" spans="1:5" x14ac:dyDescent="0.25">
      <c r="A62" t="s">
        <v>20</v>
      </c>
      <c r="B62" t="s">
        <v>6</v>
      </c>
      <c r="C62" s="5" t="s">
        <v>36</v>
      </c>
      <c r="D62" s="5">
        <v>90</v>
      </c>
    </row>
    <row r="63" spans="1:5" x14ac:dyDescent="0.25">
      <c r="A63" s="83" t="s">
        <v>488</v>
      </c>
      <c r="B63" s="83" t="s">
        <v>6</v>
      </c>
      <c r="C63" s="84" t="s">
        <v>37</v>
      </c>
      <c r="D63" s="84" t="s">
        <v>38</v>
      </c>
      <c r="E63" s="85"/>
    </row>
    <row r="64" spans="1:5" x14ac:dyDescent="0.25">
      <c r="A64" s="83" t="s">
        <v>488</v>
      </c>
      <c r="B64" s="83" t="s">
        <v>6</v>
      </c>
      <c r="C64" s="84" t="s">
        <v>37</v>
      </c>
      <c r="D64" s="84" t="s">
        <v>39</v>
      </c>
      <c r="E64" s="85"/>
    </row>
    <row r="65" spans="1:5" x14ac:dyDescent="0.25">
      <c r="A65" t="s">
        <v>20</v>
      </c>
      <c r="B65" t="s">
        <v>6</v>
      </c>
      <c r="C65" s="5" t="s">
        <v>16</v>
      </c>
      <c r="D65" s="5">
        <v>4</v>
      </c>
    </row>
    <row r="66" spans="1:5" x14ac:dyDescent="0.25">
      <c r="A66" t="s">
        <v>20</v>
      </c>
      <c r="B66" t="s">
        <v>6</v>
      </c>
      <c r="C66" s="5" t="s">
        <v>40</v>
      </c>
      <c r="D66" s="5" t="s">
        <v>41</v>
      </c>
    </row>
    <row r="67" spans="1:5" x14ac:dyDescent="0.25">
      <c r="A67" t="s">
        <v>20</v>
      </c>
      <c r="B67" t="s">
        <v>6</v>
      </c>
      <c r="C67" s="5" t="s">
        <v>40</v>
      </c>
      <c r="D67" s="5" t="s">
        <v>42</v>
      </c>
    </row>
    <row r="68" spans="1:5" x14ac:dyDescent="0.25">
      <c r="A68" t="s">
        <v>20</v>
      </c>
      <c r="B68" t="s">
        <v>6</v>
      </c>
      <c r="C68" s="5" t="s">
        <v>40</v>
      </c>
      <c r="D68" s="5" t="s">
        <v>43</v>
      </c>
    </row>
    <row r="69" spans="1:5" x14ac:dyDescent="0.25">
      <c r="A69" t="s">
        <v>20</v>
      </c>
      <c r="B69" t="s">
        <v>6</v>
      </c>
      <c r="C69" s="5" t="s">
        <v>40</v>
      </c>
      <c r="D69" s="5">
        <v>49</v>
      </c>
    </row>
    <row r="70" spans="1:5" x14ac:dyDescent="0.25">
      <c r="A70" t="s">
        <v>20</v>
      </c>
      <c r="B70" t="s">
        <v>6</v>
      </c>
      <c r="C70" s="5" t="s">
        <v>44</v>
      </c>
      <c r="D70" s="5" t="s">
        <v>45</v>
      </c>
    </row>
    <row r="71" spans="1:5" x14ac:dyDescent="0.25">
      <c r="A71" t="s">
        <v>20</v>
      </c>
      <c r="B71" t="s">
        <v>6</v>
      </c>
      <c r="C71" s="5" t="s">
        <v>44</v>
      </c>
      <c r="D71" s="5" t="s">
        <v>46</v>
      </c>
    </row>
    <row r="72" spans="1:5" x14ac:dyDescent="0.25">
      <c r="A72" t="s">
        <v>20</v>
      </c>
      <c r="B72" t="s">
        <v>6</v>
      </c>
      <c r="C72" s="5" t="s">
        <v>44</v>
      </c>
      <c r="D72" s="5" t="s">
        <v>47</v>
      </c>
    </row>
    <row r="73" spans="1:5" x14ac:dyDescent="0.25">
      <c r="A73" t="s">
        <v>20</v>
      </c>
      <c r="B73" t="s">
        <v>6</v>
      </c>
      <c r="C73" s="5" t="s">
        <v>44</v>
      </c>
      <c r="D73" s="5" t="s">
        <v>48</v>
      </c>
    </row>
    <row r="74" spans="1:5" x14ac:dyDescent="0.25">
      <c r="A74" t="s">
        <v>20</v>
      </c>
      <c r="B74" t="s">
        <v>6</v>
      </c>
      <c r="C74" s="5" t="s">
        <v>44</v>
      </c>
      <c r="D74" s="5" t="s">
        <v>49</v>
      </c>
    </row>
    <row r="75" spans="1:5" x14ac:dyDescent="0.25">
      <c r="A75" t="s">
        <v>20</v>
      </c>
      <c r="B75" t="s">
        <v>6</v>
      </c>
      <c r="C75" s="5" t="s">
        <v>44</v>
      </c>
      <c r="D75" s="5" t="s">
        <v>50</v>
      </c>
    </row>
    <row r="76" spans="1:5" x14ac:dyDescent="0.25">
      <c r="A76" s="83" t="s">
        <v>488</v>
      </c>
      <c r="B76" s="83" t="s">
        <v>6</v>
      </c>
      <c r="C76" s="84" t="s">
        <v>44</v>
      </c>
      <c r="D76" s="84" t="s">
        <v>51</v>
      </c>
      <c r="E76" s="85"/>
    </row>
    <row r="77" spans="1:5" x14ac:dyDescent="0.25">
      <c r="A77" s="15" t="s">
        <v>482</v>
      </c>
      <c r="B77" s="15" t="s">
        <v>6</v>
      </c>
      <c r="C77" s="17" t="s">
        <v>17</v>
      </c>
      <c r="D77" s="17">
        <v>24</v>
      </c>
      <c r="E77" s="76"/>
    </row>
    <row r="78" spans="1:5" x14ac:dyDescent="0.25">
      <c r="A78" s="83" t="s">
        <v>488</v>
      </c>
      <c r="B78" s="83" t="s">
        <v>6</v>
      </c>
      <c r="C78" s="84" t="s">
        <v>17</v>
      </c>
      <c r="D78" s="84" t="s">
        <v>51</v>
      </c>
      <c r="E78" s="85"/>
    </row>
    <row r="79" spans="1:5" x14ac:dyDescent="0.25">
      <c r="A79" s="2" t="s">
        <v>52</v>
      </c>
      <c r="B79" s="2" t="s">
        <v>53</v>
      </c>
      <c r="C79" s="6"/>
      <c r="D79" s="6"/>
      <c r="E79" s="7">
        <f>COUNTIFS(A80:A104,"2025-2026")</f>
        <v>22</v>
      </c>
    </row>
    <row r="80" spans="1:5" x14ac:dyDescent="0.25">
      <c r="A80" t="s">
        <v>52</v>
      </c>
      <c r="B80" t="s">
        <v>6</v>
      </c>
      <c r="C80" s="5" t="s">
        <v>7</v>
      </c>
      <c r="D80" s="5">
        <v>12</v>
      </c>
    </row>
    <row r="81" spans="1:5" x14ac:dyDescent="0.25">
      <c r="A81" t="s">
        <v>52</v>
      </c>
      <c r="B81" t="s">
        <v>6</v>
      </c>
      <c r="C81" s="5" t="s">
        <v>7</v>
      </c>
      <c r="D81" s="5">
        <v>2.5</v>
      </c>
    </row>
    <row r="82" spans="1:5" x14ac:dyDescent="0.25">
      <c r="A82" t="s">
        <v>52</v>
      </c>
      <c r="B82" t="s">
        <v>6</v>
      </c>
      <c r="C82" s="5" t="s">
        <v>7</v>
      </c>
      <c r="D82" s="5">
        <v>23</v>
      </c>
    </row>
    <row r="83" spans="1:5" x14ac:dyDescent="0.25">
      <c r="A83" s="15" t="s">
        <v>482</v>
      </c>
      <c r="B83" s="15" t="s">
        <v>6</v>
      </c>
      <c r="C83" s="17" t="s">
        <v>7</v>
      </c>
      <c r="D83" s="17">
        <v>60</v>
      </c>
      <c r="E83" s="76"/>
    </row>
    <row r="84" spans="1:5" x14ac:dyDescent="0.25">
      <c r="A84" t="s">
        <v>52</v>
      </c>
      <c r="B84" t="s">
        <v>6</v>
      </c>
      <c r="C84" s="5" t="s">
        <v>12</v>
      </c>
      <c r="D84" s="5">
        <v>6</v>
      </c>
    </row>
    <row r="85" spans="1:5" x14ac:dyDescent="0.25">
      <c r="A85" t="s">
        <v>52</v>
      </c>
      <c r="B85" t="s">
        <v>6</v>
      </c>
      <c r="C85" s="5" t="s">
        <v>12</v>
      </c>
      <c r="D85" s="5">
        <v>98</v>
      </c>
    </row>
    <row r="86" spans="1:5" x14ac:dyDescent="0.25">
      <c r="A86" t="s">
        <v>52</v>
      </c>
      <c r="B86" t="s">
        <v>6</v>
      </c>
      <c r="C86" s="5" t="s">
        <v>13</v>
      </c>
      <c r="D86" s="5">
        <v>55.14</v>
      </c>
    </row>
    <row r="87" spans="1:5" x14ac:dyDescent="0.25">
      <c r="A87" t="s">
        <v>52</v>
      </c>
      <c r="B87" t="s">
        <v>6</v>
      </c>
      <c r="C87" s="5" t="s">
        <v>13</v>
      </c>
      <c r="D87" s="5" t="s">
        <v>54</v>
      </c>
    </row>
    <row r="88" spans="1:5" x14ac:dyDescent="0.25">
      <c r="A88" t="s">
        <v>52</v>
      </c>
      <c r="B88" t="s">
        <v>6</v>
      </c>
      <c r="C88" s="5" t="s">
        <v>13</v>
      </c>
      <c r="D88" s="5" t="s">
        <v>55</v>
      </c>
    </row>
    <row r="89" spans="1:5" x14ac:dyDescent="0.25">
      <c r="A89" t="s">
        <v>52</v>
      </c>
      <c r="B89" t="s">
        <v>6</v>
      </c>
      <c r="C89" s="5" t="s">
        <v>56</v>
      </c>
      <c r="D89" s="5">
        <v>141</v>
      </c>
    </row>
    <row r="90" spans="1:5" x14ac:dyDescent="0.25">
      <c r="A90" t="s">
        <v>52</v>
      </c>
      <c r="B90" t="s">
        <v>6</v>
      </c>
      <c r="C90" s="5" t="s">
        <v>56</v>
      </c>
      <c r="D90" s="5" t="s">
        <v>57</v>
      </c>
    </row>
    <row r="91" spans="1:5" x14ac:dyDescent="0.25">
      <c r="A91" t="s">
        <v>52</v>
      </c>
      <c r="B91" t="s">
        <v>6</v>
      </c>
      <c r="C91" s="5" t="s">
        <v>37</v>
      </c>
      <c r="D91" s="5" t="s">
        <v>58</v>
      </c>
    </row>
    <row r="92" spans="1:5" x14ac:dyDescent="0.25">
      <c r="A92" t="s">
        <v>52</v>
      </c>
      <c r="B92" t="s">
        <v>6</v>
      </c>
      <c r="C92" s="5" t="s">
        <v>37</v>
      </c>
      <c r="D92" s="5">
        <v>56</v>
      </c>
    </row>
    <row r="93" spans="1:5" x14ac:dyDescent="0.25">
      <c r="A93" s="15" t="s">
        <v>482</v>
      </c>
      <c r="B93" s="15" t="s">
        <v>6</v>
      </c>
      <c r="C93" s="17" t="s">
        <v>16</v>
      </c>
      <c r="D93" s="17">
        <v>123</v>
      </c>
      <c r="E93" s="76"/>
    </row>
    <row r="94" spans="1:5" x14ac:dyDescent="0.25">
      <c r="A94" t="s">
        <v>52</v>
      </c>
      <c r="B94" t="s">
        <v>6</v>
      </c>
      <c r="C94" s="5" t="s">
        <v>16</v>
      </c>
      <c r="D94" s="5">
        <v>21</v>
      </c>
    </row>
    <row r="95" spans="1:5" x14ac:dyDescent="0.25">
      <c r="A95" t="s">
        <v>52</v>
      </c>
      <c r="B95" t="s">
        <v>6</v>
      </c>
      <c r="C95" s="5" t="s">
        <v>16</v>
      </c>
      <c r="D95" s="5">
        <v>6</v>
      </c>
    </row>
    <row r="96" spans="1:5" x14ac:dyDescent="0.25">
      <c r="A96" s="85" t="s">
        <v>488</v>
      </c>
      <c r="B96" s="90" t="s">
        <v>6</v>
      </c>
      <c r="C96" s="85" t="s">
        <v>40</v>
      </c>
      <c r="D96" s="85">
        <v>15</v>
      </c>
      <c r="E96" s="85"/>
    </row>
    <row r="97" spans="1:5" x14ac:dyDescent="0.25">
      <c r="A97" s="4" t="s">
        <v>52</v>
      </c>
      <c r="B97" s="92" t="s">
        <v>6</v>
      </c>
      <c r="C97" s="4" t="s">
        <v>40</v>
      </c>
      <c r="D97" s="4" t="s">
        <v>59</v>
      </c>
    </row>
    <row r="98" spans="1:5" x14ac:dyDescent="0.25">
      <c r="A98" s="4" t="s">
        <v>52</v>
      </c>
      <c r="B98" s="92" t="s">
        <v>6</v>
      </c>
      <c r="C98" s="4" t="s">
        <v>40</v>
      </c>
      <c r="D98" s="4" t="s">
        <v>60</v>
      </c>
    </row>
    <row r="99" spans="1:5" x14ac:dyDescent="0.25">
      <c r="A99" s="4" t="s">
        <v>52</v>
      </c>
      <c r="B99" s="92" t="s">
        <v>6</v>
      </c>
      <c r="C99" s="4" t="s">
        <v>40</v>
      </c>
      <c r="D99" s="4" t="s">
        <v>61</v>
      </c>
    </row>
    <row r="100" spans="1:5" x14ac:dyDescent="0.25">
      <c r="A100" s="4" t="s">
        <v>52</v>
      </c>
      <c r="B100" s="92" t="s">
        <v>6</v>
      </c>
      <c r="C100" s="4" t="s">
        <v>40</v>
      </c>
      <c r="D100" s="4" t="s">
        <v>62</v>
      </c>
    </row>
    <row r="101" spans="1:5" x14ac:dyDescent="0.25">
      <c r="A101" s="4" t="s">
        <v>52</v>
      </c>
      <c r="B101" s="92" t="s">
        <v>6</v>
      </c>
      <c r="C101" s="4" t="s">
        <v>17</v>
      </c>
      <c r="D101" s="4">
        <v>1</v>
      </c>
    </row>
    <row r="102" spans="1:5" x14ac:dyDescent="0.25">
      <c r="A102" s="4" t="s">
        <v>52</v>
      </c>
      <c r="B102" s="92" t="s">
        <v>6</v>
      </c>
      <c r="C102" s="4" t="s">
        <v>17</v>
      </c>
      <c r="D102" s="4">
        <v>11.3</v>
      </c>
    </row>
    <row r="103" spans="1:5" x14ac:dyDescent="0.25">
      <c r="A103" s="4" t="s">
        <v>52</v>
      </c>
      <c r="B103" s="92" t="s">
        <v>6</v>
      </c>
      <c r="C103" s="4" t="s">
        <v>17</v>
      </c>
      <c r="D103" s="4">
        <v>29</v>
      </c>
    </row>
    <row r="104" spans="1:5" x14ac:dyDescent="0.25">
      <c r="A104" s="4" t="s">
        <v>52</v>
      </c>
      <c r="B104" s="92" t="s">
        <v>6</v>
      </c>
      <c r="C104" s="4" t="s">
        <v>17</v>
      </c>
      <c r="D104" s="4" t="s">
        <v>63</v>
      </c>
    </row>
    <row r="105" spans="1:5" x14ac:dyDescent="0.25">
      <c r="A105" s="7" t="s">
        <v>64</v>
      </c>
      <c r="B105" s="93" t="s">
        <v>65</v>
      </c>
      <c r="C105" s="7"/>
      <c r="D105" s="7"/>
      <c r="E105" s="7">
        <f>COUNTIFS(A106:A181,"2026-2027")</f>
        <v>75</v>
      </c>
    </row>
    <row r="106" spans="1:5" x14ac:dyDescent="0.25">
      <c r="A106" s="4" t="s">
        <v>64</v>
      </c>
      <c r="B106" s="92" t="s">
        <v>6</v>
      </c>
      <c r="C106" s="4" t="s">
        <v>7</v>
      </c>
      <c r="D106" s="4">
        <v>1.1000000000000001</v>
      </c>
    </row>
    <row r="107" spans="1:5" x14ac:dyDescent="0.25">
      <c r="A107" s="4" t="s">
        <v>64</v>
      </c>
      <c r="B107" s="92" t="s">
        <v>6</v>
      </c>
      <c r="C107" s="4" t="s">
        <v>7</v>
      </c>
      <c r="D107" s="4">
        <v>1.2</v>
      </c>
    </row>
    <row r="108" spans="1:5" x14ac:dyDescent="0.25">
      <c r="A108" s="4" t="s">
        <v>64</v>
      </c>
      <c r="B108" s="92" t="s">
        <v>6</v>
      </c>
      <c r="C108" s="4" t="s">
        <v>7</v>
      </c>
      <c r="D108" s="4">
        <v>2.1</v>
      </c>
    </row>
    <row r="109" spans="1:5" x14ac:dyDescent="0.25">
      <c r="A109" s="4" t="s">
        <v>64</v>
      </c>
      <c r="B109" s="92" t="s">
        <v>6</v>
      </c>
      <c r="C109" s="4" t="s">
        <v>7</v>
      </c>
      <c r="D109" s="4">
        <v>2.2999999999999998</v>
      </c>
    </row>
    <row r="110" spans="1:5" x14ac:dyDescent="0.25">
      <c r="A110" s="4" t="s">
        <v>64</v>
      </c>
      <c r="B110" s="92" t="s">
        <v>6</v>
      </c>
      <c r="C110" s="4" t="s">
        <v>7</v>
      </c>
      <c r="D110" s="4">
        <v>26</v>
      </c>
    </row>
    <row r="111" spans="1:5" x14ac:dyDescent="0.25">
      <c r="A111" s="4" t="s">
        <v>64</v>
      </c>
      <c r="B111" s="92" t="s">
        <v>6</v>
      </c>
      <c r="C111" s="4" t="s">
        <v>7</v>
      </c>
      <c r="D111" s="4" t="s">
        <v>66</v>
      </c>
    </row>
    <row r="112" spans="1:5" x14ac:dyDescent="0.25">
      <c r="A112" s="4" t="s">
        <v>64</v>
      </c>
      <c r="B112" s="92" t="s">
        <v>6</v>
      </c>
      <c r="C112" s="4" t="s">
        <v>7</v>
      </c>
      <c r="D112" s="4" t="s">
        <v>67</v>
      </c>
    </row>
    <row r="113" spans="1:4" x14ac:dyDescent="0.25">
      <c r="A113" s="4" t="s">
        <v>64</v>
      </c>
      <c r="B113" s="92" t="s">
        <v>6</v>
      </c>
      <c r="C113" s="4" t="s">
        <v>7</v>
      </c>
      <c r="D113" s="4">
        <v>39</v>
      </c>
    </row>
    <row r="114" spans="1:4" x14ac:dyDescent="0.25">
      <c r="A114" s="4" t="s">
        <v>64</v>
      </c>
      <c r="B114" s="92" t="s">
        <v>6</v>
      </c>
      <c r="C114" s="4" t="s">
        <v>7</v>
      </c>
      <c r="D114" s="4">
        <v>5</v>
      </c>
    </row>
    <row r="115" spans="1:4" x14ac:dyDescent="0.25">
      <c r="A115" s="4" t="s">
        <v>64</v>
      </c>
      <c r="B115" s="92" t="s">
        <v>6</v>
      </c>
      <c r="C115" s="4" t="s">
        <v>7</v>
      </c>
      <c r="D115" s="4" t="s">
        <v>68</v>
      </c>
    </row>
    <row r="116" spans="1:4" x14ac:dyDescent="0.25">
      <c r="A116" s="4" t="s">
        <v>64</v>
      </c>
      <c r="B116" s="92" t="s">
        <v>6</v>
      </c>
      <c r="C116" s="4" t="s">
        <v>12</v>
      </c>
      <c r="D116" s="4" t="s">
        <v>58</v>
      </c>
    </row>
    <row r="117" spans="1:4" x14ac:dyDescent="0.25">
      <c r="A117" s="4" t="s">
        <v>64</v>
      </c>
      <c r="B117" s="92" t="s">
        <v>6</v>
      </c>
      <c r="C117" s="4" t="s">
        <v>12</v>
      </c>
      <c r="D117" s="4" t="s">
        <v>69</v>
      </c>
    </row>
    <row r="118" spans="1:4" x14ac:dyDescent="0.25">
      <c r="A118" s="4" t="s">
        <v>64</v>
      </c>
      <c r="B118" s="92" t="s">
        <v>6</v>
      </c>
      <c r="C118" s="4" t="s">
        <v>13</v>
      </c>
      <c r="D118" s="4" t="s">
        <v>18</v>
      </c>
    </row>
    <row r="119" spans="1:4" x14ac:dyDescent="0.25">
      <c r="A119" s="4" t="s">
        <v>64</v>
      </c>
      <c r="B119" s="92" t="s">
        <v>6</v>
      </c>
      <c r="C119" s="4" t="s">
        <v>13</v>
      </c>
      <c r="D119" s="4" t="s">
        <v>19</v>
      </c>
    </row>
    <row r="120" spans="1:4" x14ac:dyDescent="0.25">
      <c r="A120" s="4" t="s">
        <v>64</v>
      </c>
      <c r="B120" s="92" t="s">
        <v>6</v>
      </c>
      <c r="C120" s="4" t="s">
        <v>13</v>
      </c>
      <c r="D120" s="4">
        <v>167.1</v>
      </c>
    </row>
    <row r="121" spans="1:4" x14ac:dyDescent="0.25">
      <c r="A121" s="4" t="s">
        <v>64</v>
      </c>
      <c r="B121" s="92" t="s">
        <v>6</v>
      </c>
      <c r="C121" s="4" t="s">
        <v>13</v>
      </c>
      <c r="D121" s="4">
        <v>180.3</v>
      </c>
    </row>
    <row r="122" spans="1:4" x14ac:dyDescent="0.25">
      <c r="A122" s="4" t="s">
        <v>64</v>
      </c>
      <c r="B122" s="92" t="s">
        <v>6</v>
      </c>
      <c r="C122" s="4" t="s">
        <v>13</v>
      </c>
      <c r="D122" s="4">
        <v>183.5</v>
      </c>
    </row>
    <row r="123" spans="1:4" x14ac:dyDescent="0.25">
      <c r="A123" s="4" t="s">
        <v>64</v>
      </c>
      <c r="B123" s="92" t="s">
        <v>6</v>
      </c>
      <c r="C123" s="4" t="s">
        <v>13</v>
      </c>
      <c r="D123" s="4">
        <v>50.33</v>
      </c>
    </row>
    <row r="124" spans="1:4" x14ac:dyDescent="0.25">
      <c r="A124" s="4" t="s">
        <v>64</v>
      </c>
      <c r="B124" s="92" t="s">
        <v>6</v>
      </c>
      <c r="C124" s="4" t="s">
        <v>13</v>
      </c>
      <c r="D124" s="4" t="s">
        <v>70</v>
      </c>
    </row>
    <row r="125" spans="1:4" x14ac:dyDescent="0.25">
      <c r="A125" s="4" t="s">
        <v>64</v>
      </c>
      <c r="B125" s="92" t="s">
        <v>6</v>
      </c>
      <c r="C125" s="4" t="s">
        <v>13</v>
      </c>
      <c r="D125" s="4" t="s">
        <v>71</v>
      </c>
    </row>
    <row r="126" spans="1:4" x14ac:dyDescent="0.25">
      <c r="A126" s="4" t="s">
        <v>64</v>
      </c>
      <c r="B126" s="92" t="s">
        <v>6</v>
      </c>
      <c r="C126" s="4" t="s">
        <v>13</v>
      </c>
      <c r="D126" s="4" t="s">
        <v>72</v>
      </c>
    </row>
    <row r="127" spans="1:4" x14ac:dyDescent="0.25">
      <c r="A127" s="4" t="s">
        <v>64</v>
      </c>
      <c r="B127" s="92" t="s">
        <v>6</v>
      </c>
      <c r="C127" s="4" t="s">
        <v>13</v>
      </c>
      <c r="D127" s="4" t="s">
        <v>73</v>
      </c>
    </row>
    <row r="128" spans="1:4" x14ac:dyDescent="0.25">
      <c r="A128" s="4" t="s">
        <v>64</v>
      </c>
      <c r="B128" s="92" t="s">
        <v>6</v>
      </c>
      <c r="C128" s="4" t="s">
        <v>13</v>
      </c>
      <c r="D128" s="4">
        <v>82.57</v>
      </c>
    </row>
    <row r="129" spans="1:5" x14ac:dyDescent="0.25">
      <c r="A129" s="4" t="s">
        <v>64</v>
      </c>
      <c r="B129" s="92" t="s">
        <v>6</v>
      </c>
      <c r="C129" s="4" t="s">
        <v>13</v>
      </c>
      <c r="D129" s="4">
        <v>82.58</v>
      </c>
    </row>
    <row r="130" spans="1:5" x14ac:dyDescent="0.25">
      <c r="A130" s="4" t="s">
        <v>64</v>
      </c>
      <c r="B130" s="92" t="s">
        <v>6</v>
      </c>
      <c r="C130" s="4" t="s">
        <v>13</v>
      </c>
      <c r="D130" s="4">
        <v>82.59</v>
      </c>
    </row>
    <row r="131" spans="1:5" x14ac:dyDescent="0.25">
      <c r="A131" s="4" t="s">
        <v>64</v>
      </c>
      <c r="B131" s="92" t="s">
        <v>6</v>
      </c>
      <c r="C131" s="4" t="s">
        <v>13</v>
      </c>
      <c r="D131" s="4">
        <v>82.71</v>
      </c>
    </row>
    <row r="132" spans="1:5" x14ac:dyDescent="0.25">
      <c r="A132" s="4" t="s">
        <v>64</v>
      </c>
      <c r="B132" s="92" t="s">
        <v>6</v>
      </c>
      <c r="C132" s="4" t="s">
        <v>13</v>
      </c>
      <c r="D132" s="4">
        <v>84.13</v>
      </c>
    </row>
    <row r="133" spans="1:5" x14ac:dyDescent="0.25">
      <c r="A133" s="4" t="s">
        <v>64</v>
      </c>
      <c r="B133" s="92" t="s">
        <v>6</v>
      </c>
      <c r="C133" s="4" t="s">
        <v>13</v>
      </c>
      <c r="D133" s="4">
        <v>84.26</v>
      </c>
    </row>
    <row r="134" spans="1:5" x14ac:dyDescent="0.25">
      <c r="A134" s="4" t="s">
        <v>64</v>
      </c>
      <c r="B134" s="92" t="s">
        <v>6</v>
      </c>
      <c r="C134" s="4" t="s">
        <v>56</v>
      </c>
      <c r="D134" s="4">
        <v>112</v>
      </c>
    </row>
    <row r="135" spans="1:5" x14ac:dyDescent="0.25">
      <c r="A135" s="4" t="s">
        <v>64</v>
      </c>
      <c r="B135" s="92" t="s">
        <v>6</v>
      </c>
      <c r="C135" s="4" t="s">
        <v>56</v>
      </c>
      <c r="D135" s="4">
        <v>121</v>
      </c>
    </row>
    <row r="136" spans="1:5" x14ac:dyDescent="0.25">
      <c r="A136" s="4" t="s">
        <v>64</v>
      </c>
      <c r="B136" s="92" t="s">
        <v>6</v>
      </c>
      <c r="C136" s="4" t="s">
        <v>56</v>
      </c>
      <c r="D136" s="4" t="s">
        <v>74</v>
      </c>
    </row>
    <row r="137" spans="1:5" x14ac:dyDescent="0.25">
      <c r="A137" s="4" t="s">
        <v>64</v>
      </c>
      <c r="B137" s="92" t="s">
        <v>6</v>
      </c>
      <c r="C137" s="4" t="s">
        <v>56</v>
      </c>
      <c r="D137" s="4" t="s">
        <v>75</v>
      </c>
    </row>
    <row r="138" spans="1:5" x14ac:dyDescent="0.25">
      <c r="A138" s="4" t="s">
        <v>64</v>
      </c>
      <c r="B138" s="92" t="s">
        <v>6</v>
      </c>
      <c r="C138" s="4" t="s">
        <v>36</v>
      </c>
      <c r="D138" s="4">
        <v>54</v>
      </c>
    </row>
    <row r="139" spans="1:5" x14ac:dyDescent="0.25">
      <c r="A139" s="85" t="s">
        <v>488</v>
      </c>
      <c r="B139" s="90" t="s">
        <v>6</v>
      </c>
      <c r="C139" s="85" t="s">
        <v>36</v>
      </c>
      <c r="D139" s="85">
        <v>57</v>
      </c>
      <c r="E139" s="85"/>
    </row>
    <row r="140" spans="1:5" x14ac:dyDescent="0.25">
      <c r="A140" t="s">
        <v>64</v>
      </c>
      <c r="B140" t="s">
        <v>6</v>
      </c>
      <c r="C140" s="5" t="s">
        <v>16</v>
      </c>
      <c r="D140" s="5">
        <v>18</v>
      </c>
    </row>
    <row r="141" spans="1:5" x14ac:dyDescent="0.25">
      <c r="A141" t="s">
        <v>64</v>
      </c>
      <c r="B141" t="s">
        <v>6</v>
      </c>
      <c r="C141" s="5" t="s">
        <v>16</v>
      </c>
      <c r="D141" s="5">
        <v>19</v>
      </c>
    </row>
    <row r="142" spans="1:5" x14ac:dyDescent="0.25">
      <c r="A142" t="s">
        <v>64</v>
      </c>
      <c r="B142" t="s">
        <v>6</v>
      </c>
      <c r="C142" s="5" t="s">
        <v>40</v>
      </c>
      <c r="D142" s="5">
        <v>1</v>
      </c>
    </row>
    <row r="143" spans="1:5" x14ac:dyDescent="0.25">
      <c r="A143" t="s">
        <v>64</v>
      </c>
      <c r="B143" t="s">
        <v>6</v>
      </c>
      <c r="C143" s="5" t="s">
        <v>40</v>
      </c>
      <c r="D143" s="5" t="s">
        <v>76</v>
      </c>
    </row>
    <row r="144" spans="1:5" x14ac:dyDescent="0.25">
      <c r="A144" t="s">
        <v>64</v>
      </c>
      <c r="B144" t="s">
        <v>6</v>
      </c>
      <c r="C144" s="5" t="s">
        <v>40</v>
      </c>
      <c r="D144" s="5" t="s">
        <v>77</v>
      </c>
    </row>
    <row r="145" spans="1:4" x14ac:dyDescent="0.25">
      <c r="A145" t="s">
        <v>64</v>
      </c>
      <c r="B145" t="s">
        <v>6</v>
      </c>
      <c r="C145" s="5" t="s">
        <v>40</v>
      </c>
      <c r="D145" s="5">
        <v>50</v>
      </c>
    </row>
    <row r="146" spans="1:4" x14ac:dyDescent="0.25">
      <c r="A146" t="s">
        <v>64</v>
      </c>
      <c r="B146" t="s">
        <v>6</v>
      </c>
      <c r="C146" s="5" t="s">
        <v>40</v>
      </c>
      <c r="D146" s="5" t="s">
        <v>78</v>
      </c>
    </row>
    <row r="147" spans="1:4" x14ac:dyDescent="0.25">
      <c r="A147" t="s">
        <v>64</v>
      </c>
      <c r="B147" t="s">
        <v>6</v>
      </c>
      <c r="C147" s="5" t="s">
        <v>40</v>
      </c>
      <c r="D147" s="5" t="s">
        <v>79</v>
      </c>
    </row>
    <row r="148" spans="1:4" x14ac:dyDescent="0.25">
      <c r="A148" t="s">
        <v>64</v>
      </c>
      <c r="B148" t="s">
        <v>6</v>
      </c>
      <c r="C148" s="5" t="s">
        <v>40</v>
      </c>
      <c r="D148" s="5">
        <v>6.1</v>
      </c>
    </row>
    <row r="149" spans="1:4" x14ac:dyDescent="0.25">
      <c r="A149" t="s">
        <v>64</v>
      </c>
      <c r="B149" t="s">
        <v>6</v>
      </c>
      <c r="C149" s="5" t="s">
        <v>40</v>
      </c>
      <c r="D149" s="5">
        <v>6.2</v>
      </c>
    </row>
    <row r="150" spans="1:4" x14ac:dyDescent="0.25">
      <c r="A150" t="s">
        <v>64</v>
      </c>
      <c r="B150" t="s">
        <v>6</v>
      </c>
      <c r="C150" s="5" t="s">
        <v>40</v>
      </c>
      <c r="D150" s="5" t="s">
        <v>80</v>
      </c>
    </row>
    <row r="151" spans="1:4" x14ac:dyDescent="0.25">
      <c r="A151" t="s">
        <v>64</v>
      </c>
      <c r="B151" t="s">
        <v>6</v>
      </c>
      <c r="C151" s="5" t="s">
        <v>40</v>
      </c>
      <c r="D151" s="5">
        <v>7</v>
      </c>
    </row>
    <row r="152" spans="1:4" x14ac:dyDescent="0.25">
      <c r="A152" t="s">
        <v>64</v>
      </c>
      <c r="B152" t="s">
        <v>6</v>
      </c>
      <c r="C152" s="5" t="s">
        <v>40</v>
      </c>
      <c r="D152" s="5" t="s">
        <v>74</v>
      </c>
    </row>
    <row r="153" spans="1:4" x14ac:dyDescent="0.25">
      <c r="A153" t="s">
        <v>64</v>
      </c>
      <c r="B153" t="s">
        <v>6</v>
      </c>
      <c r="C153" s="5" t="s">
        <v>40</v>
      </c>
      <c r="D153" s="5" t="s">
        <v>75</v>
      </c>
    </row>
    <row r="154" spans="1:4" x14ac:dyDescent="0.25">
      <c r="A154" t="s">
        <v>64</v>
      </c>
      <c r="B154" t="s">
        <v>6</v>
      </c>
      <c r="C154" s="5" t="s">
        <v>40</v>
      </c>
      <c r="D154" s="5">
        <v>9</v>
      </c>
    </row>
    <row r="155" spans="1:4" x14ac:dyDescent="0.25">
      <c r="A155" t="s">
        <v>64</v>
      </c>
      <c r="B155" t="s">
        <v>6</v>
      </c>
      <c r="C155" s="5" t="s">
        <v>17</v>
      </c>
      <c r="D155" s="5" t="s">
        <v>81</v>
      </c>
    </row>
    <row r="156" spans="1:4" x14ac:dyDescent="0.25">
      <c r="A156" t="s">
        <v>64</v>
      </c>
      <c r="B156" t="s">
        <v>6</v>
      </c>
      <c r="C156" s="5" t="s">
        <v>17</v>
      </c>
      <c r="D156" s="5" t="s">
        <v>82</v>
      </c>
    </row>
    <row r="157" spans="1:4" x14ac:dyDescent="0.25">
      <c r="A157" t="s">
        <v>64</v>
      </c>
      <c r="B157" t="s">
        <v>6</v>
      </c>
      <c r="C157" s="5" t="s">
        <v>17</v>
      </c>
      <c r="D157" s="5">
        <v>121.1</v>
      </c>
    </row>
    <row r="158" spans="1:4" x14ac:dyDescent="0.25">
      <c r="A158" t="s">
        <v>64</v>
      </c>
      <c r="B158" t="s">
        <v>6</v>
      </c>
      <c r="C158" s="5" t="s">
        <v>17</v>
      </c>
      <c r="D158" s="5">
        <v>121.2</v>
      </c>
    </row>
    <row r="159" spans="1:4" x14ac:dyDescent="0.25">
      <c r="A159" t="s">
        <v>64</v>
      </c>
      <c r="B159" t="s">
        <v>6</v>
      </c>
      <c r="C159" s="5" t="s">
        <v>17</v>
      </c>
      <c r="D159" s="5">
        <v>121.3</v>
      </c>
    </row>
    <row r="160" spans="1:4" x14ac:dyDescent="0.25">
      <c r="A160" t="s">
        <v>64</v>
      </c>
      <c r="B160" t="s">
        <v>6</v>
      </c>
      <c r="C160" s="5" t="s">
        <v>17</v>
      </c>
      <c r="D160" s="5">
        <v>121.4</v>
      </c>
    </row>
    <row r="161" spans="1:4" x14ac:dyDescent="0.25">
      <c r="A161" t="s">
        <v>64</v>
      </c>
      <c r="B161" t="s">
        <v>6</v>
      </c>
      <c r="C161" s="5" t="s">
        <v>17</v>
      </c>
      <c r="D161" s="5">
        <v>127.1</v>
      </c>
    </row>
    <row r="162" spans="1:4" x14ac:dyDescent="0.25">
      <c r="A162" t="s">
        <v>64</v>
      </c>
      <c r="B162" t="s">
        <v>6</v>
      </c>
      <c r="C162" s="5" t="s">
        <v>17</v>
      </c>
      <c r="D162" s="5">
        <v>127.2</v>
      </c>
    </row>
    <row r="163" spans="1:4" x14ac:dyDescent="0.25">
      <c r="A163" t="s">
        <v>64</v>
      </c>
      <c r="B163" t="s">
        <v>6</v>
      </c>
      <c r="C163" s="5" t="s">
        <v>17</v>
      </c>
      <c r="D163" s="5">
        <v>127.3</v>
      </c>
    </row>
    <row r="164" spans="1:4" x14ac:dyDescent="0.25">
      <c r="A164" t="s">
        <v>64</v>
      </c>
      <c r="B164" t="s">
        <v>6</v>
      </c>
      <c r="C164" s="5" t="s">
        <v>17</v>
      </c>
      <c r="D164" s="5">
        <v>127.4</v>
      </c>
    </row>
    <row r="165" spans="1:4" x14ac:dyDescent="0.25">
      <c r="A165" t="s">
        <v>64</v>
      </c>
      <c r="B165" t="s">
        <v>6</v>
      </c>
      <c r="C165" s="5" t="s">
        <v>17</v>
      </c>
      <c r="D165" s="5" t="s">
        <v>83</v>
      </c>
    </row>
    <row r="166" spans="1:4" x14ac:dyDescent="0.25">
      <c r="A166" t="s">
        <v>64</v>
      </c>
      <c r="B166" t="s">
        <v>6</v>
      </c>
      <c r="C166" s="5" t="s">
        <v>17</v>
      </c>
      <c r="D166" s="5" t="s">
        <v>84</v>
      </c>
    </row>
    <row r="167" spans="1:4" x14ac:dyDescent="0.25">
      <c r="A167" t="s">
        <v>64</v>
      </c>
      <c r="B167" t="s">
        <v>6</v>
      </c>
      <c r="C167" s="5" t="s">
        <v>17</v>
      </c>
      <c r="D167" s="5" t="s">
        <v>85</v>
      </c>
    </row>
    <row r="168" spans="1:4" x14ac:dyDescent="0.25">
      <c r="A168" t="s">
        <v>64</v>
      </c>
      <c r="B168" t="s">
        <v>6</v>
      </c>
      <c r="C168" s="5" t="s">
        <v>17</v>
      </c>
      <c r="D168" s="5" t="s">
        <v>86</v>
      </c>
    </row>
    <row r="169" spans="1:4" x14ac:dyDescent="0.25">
      <c r="A169" t="s">
        <v>64</v>
      </c>
      <c r="B169" t="s">
        <v>6</v>
      </c>
      <c r="C169" s="5" t="s">
        <v>17</v>
      </c>
      <c r="D169" s="5" t="s">
        <v>87</v>
      </c>
    </row>
    <row r="170" spans="1:4" x14ac:dyDescent="0.25">
      <c r="A170" t="s">
        <v>64</v>
      </c>
      <c r="B170" t="s">
        <v>6</v>
      </c>
      <c r="C170" s="5" t="s">
        <v>17</v>
      </c>
      <c r="D170" s="5" t="s">
        <v>84</v>
      </c>
    </row>
    <row r="171" spans="1:4" x14ac:dyDescent="0.25">
      <c r="A171" t="s">
        <v>64</v>
      </c>
      <c r="B171" t="s">
        <v>6</v>
      </c>
      <c r="C171" s="5" t="s">
        <v>17</v>
      </c>
      <c r="D171" s="5" t="s">
        <v>22</v>
      </c>
    </row>
    <row r="172" spans="1:4" x14ac:dyDescent="0.25">
      <c r="A172" t="s">
        <v>64</v>
      </c>
      <c r="B172" t="s">
        <v>6</v>
      </c>
      <c r="C172" s="5" t="s">
        <v>17</v>
      </c>
      <c r="D172" s="5" t="s">
        <v>88</v>
      </c>
    </row>
    <row r="173" spans="1:4" x14ac:dyDescent="0.25">
      <c r="A173" t="s">
        <v>64</v>
      </c>
      <c r="B173" t="s">
        <v>6</v>
      </c>
      <c r="C173" s="5" t="s">
        <v>17</v>
      </c>
      <c r="D173" s="5">
        <v>20</v>
      </c>
    </row>
    <row r="174" spans="1:4" x14ac:dyDescent="0.25">
      <c r="A174" t="s">
        <v>64</v>
      </c>
      <c r="B174" t="s">
        <v>6</v>
      </c>
      <c r="C174" s="5" t="s">
        <v>17</v>
      </c>
      <c r="D174" s="5" t="s">
        <v>89</v>
      </c>
    </row>
    <row r="175" spans="1:4" x14ac:dyDescent="0.25">
      <c r="A175" t="s">
        <v>64</v>
      </c>
      <c r="B175" t="s">
        <v>6</v>
      </c>
      <c r="C175" s="5" t="s">
        <v>17</v>
      </c>
      <c r="D175" s="5" t="s">
        <v>90</v>
      </c>
    </row>
    <row r="176" spans="1:4" x14ac:dyDescent="0.25">
      <c r="A176" t="s">
        <v>64</v>
      </c>
      <c r="B176" t="s">
        <v>6</v>
      </c>
      <c r="C176" s="5" t="s">
        <v>17</v>
      </c>
      <c r="D176" s="5">
        <v>22</v>
      </c>
    </row>
    <row r="177" spans="1:5" x14ac:dyDescent="0.25">
      <c r="A177" t="s">
        <v>64</v>
      </c>
      <c r="B177" t="s">
        <v>6</v>
      </c>
      <c r="C177" s="5" t="s">
        <v>17</v>
      </c>
      <c r="D177" s="5">
        <v>22.1</v>
      </c>
    </row>
    <row r="178" spans="1:5" x14ac:dyDescent="0.25">
      <c r="A178" t="s">
        <v>64</v>
      </c>
      <c r="B178" t="s">
        <v>6</v>
      </c>
      <c r="C178" s="5" t="s">
        <v>17</v>
      </c>
      <c r="D178" s="5">
        <v>22.2</v>
      </c>
    </row>
    <row r="179" spans="1:5" x14ac:dyDescent="0.25">
      <c r="A179" t="s">
        <v>64</v>
      </c>
      <c r="B179" t="s">
        <v>6</v>
      </c>
      <c r="C179" s="5" t="s">
        <v>17</v>
      </c>
      <c r="D179" s="5">
        <v>23</v>
      </c>
    </row>
    <row r="180" spans="1:5" x14ac:dyDescent="0.25">
      <c r="A180" t="s">
        <v>64</v>
      </c>
      <c r="B180" t="s">
        <v>6</v>
      </c>
      <c r="C180" s="5" t="s">
        <v>17</v>
      </c>
      <c r="D180" s="5">
        <v>27</v>
      </c>
    </row>
    <row r="181" spans="1:5" x14ac:dyDescent="0.25">
      <c r="A181" t="s">
        <v>64</v>
      </c>
      <c r="B181" t="s">
        <v>6</v>
      </c>
      <c r="C181" s="5" t="s">
        <v>17</v>
      </c>
      <c r="D181" s="5">
        <v>6</v>
      </c>
    </row>
    <row r="182" spans="1:5" x14ac:dyDescent="0.25">
      <c r="A182" s="2" t="s">
        <v>91</v>
      </c>
      <c r="B182" s="2" t="s">
        <v>92</v>
      </c>
      <c r="C182" s="6"/>
      <c r="D182" s="6"/>
      <c r="E182" s="7">
        <f>COUNTIFS(A183:A212,"2027-2028")</f>
        <v>30</v>
      </c>
    </row>
    <row r="183" spans="1:5" x14ac:dyDescent="0.25">
      <c r="A183" t="s">
        <v>91</v>
      </c>
      <c r="B183" t="s">
        <v>6</v>
      </c>
      <c r="C183" s="5" t="s">
        <v>7</v>
      </c>
      <c r="D183" s="5">
        <v>1.3</v>
      </c>
    </row>
    <row r="184" spans="1:5" x14ac:dyDescent="0.25">
      <c r="A184" t="s">
        <v>91</v>
      </c>
      <c r="B184" t="s">
        <v>6</v>
      </c>
      <c r="C184" s="5" t="s">
        <v>7</v>
      </c>
      <c r="D184" s="5">
        <v>19</v>
      </c>
    </row>
    <row r="185" spans="1:5" x14ac:dyDescent="0.25">
      <c r="A185" t="s">
        <v>91</v>
      </c>
      <c r="B185" t="s">
        <v>6</v>
      </c>
      <c r="C185" s="5" t="s">
        <v>7</v>
      </c>
      <c r="D185" s="5">
        <v>21</v>
      </c>
    </row>
    <row r="186" spans="1:5" x14ac:dyDescent="0.25">
      <c r="A186" t="s">
        <v>91</v>
      </c>
      <c r="B186" t="s">
        <v>6</v>
      </c>
      <c r="C186" s="5" t="s">
        <v>7</v>
      </c>
      <c r="D186" s="5">
        <v>22</v>
      </c>
    </row>
    <row r="187" spans="1:5" x14ac:dyDescent="0.25">
      <c r="A187" t="s">
        <v>91</v>
      </c>
      <c r="B187" t="s">
        <v>6</v>
      </c>
      <c r="C187" s="5" t="s">
        <v>7</v>
      </c>
      <c r="D187" s="5">
        <v>3</v>
      </c>
    </row>
    <row r="188" spans="1:5" x14ac:dyDescent="0.25">
      <c r="A188" t="s">
        <v>91</v>
      </c>
      <c r="B188" t="s">
        <v>6</v>
      </c>
      <c r="C188" s="5" t="s">
        <v>7</v>
      </c>
      <c r="D188" s="5" t="s">
        <v>93</v>
      </c>
    </row>
    <row r="189" spans="1:5" x14ac:dyDescent="0.25">
      <c r="A189" t="s">
        <v>91</v>
      </c>
      <c r="B189" t="s">
        <v>6</v>
      </c>
      <c r="C189" s="5" t="s">
        <v>7</v>
      </c>
      <c r="D189" s="5">
        <v>82</v>
      </c>
    </row>
    <row r="190" spans="1:5" x14ac:dyDescent="0.25">
      <c r="A190" t="s">
        <v>91</v>
      </c>
      <c r="B190" t="s">
        <v>6</v>
      </c>
      <c r="C190" s="5" t="s">
        <v>7</v>
      </c>
      <c r="D190" s="5">
        <v>83</v>
      </c>
    </row>
    <row r="191" spans="1:5" x14ac:dyDescent="0.25">
      <c r="A191" t="s">
        <v>91</v>
      </c>
      <c r="B191" t="s">
        <v>6</v>
      </c>
      <c r="C191" s="5" t="s">
        <v>12</v>
      </c>
      <c r="D191" s="5">
        <v>4</v>
      </c>
    </row>
    <row r="192" spans="1:5" x14ac:dyDescent="0.25">
      <c r="A192" t="s">
        <v>91</v>
      </c>
      <c r="B192" t="s">
        <v>6</v>
      </c>
      <c r="C192" s="5" t="s">
        <v>13</v>
      </c>
      <c r="D192" s="5">
        <v>17.11</v>
      </c>
    </row>
    <row r="193" spans="1:4" x14ac:dyDescent="0.25">
      <c r="A193" t="s">
        <v>91</v>
      </c>
      <c r="B193" t="s">
        <v>6</v>
      </c>
      <c r="C193" s="5" t="s">
        <v>13</v>
      </c>
      <c r="D193" s="5">
        <v>181.2</v>
      </c>
    </row>
    <row r="194" spans="1:4" x14ac:dyDescent="0.25">
      <c r="A194" t="s">
        <v>91</v>
      </c>
      <c r="B194" t="s">
        <v>6</v>
      </c>
      <c r="C194" s="5" t="s">
        <v>13</v>
      </c>
      <c r="D194" s="5">
        <v>181.3</v>
      </c>
    </row>
    <row r="195" spans="1:4" x14ac:dyDescent="0.25">
      <c r="A195" t="s">
        <v>91</v>
      </c>
      <c r="B195" t="s">
        <v>6</v>
      </c>
      <c r="C195" s="5" t="s">
        <v>13</v>
      </c>
      <c r="D195" s="5">
        <v>57.11</v>
      </c>
    </row>
    <row r="196" spans="1:4" x14ac:dyDescent="0.25">
      <c r="A196" t="s">
        <v>91</v>
      </c>
      <c r="B196" t="s">
        <v>6</v>
      </c>
      <c r="C196" s="5" t="s">
        <v>13</v>
      </c>
      <c r="D196" s="5">
        <v>701</v>
      </c>
    </row>
    <row r="197" spans="1:4" x14ac:dyDescent="0.25">
      <c r="A197" t="s">
        <v>91</v>
      </c>
      <c r="B197" t="s">
        <v>6</v>
      </c>
      <c r="C197" s="5" t="s">
        <v>13</v>
      </c>
      <c r="D197" s="5">
        <v>74.22</v>
      </c>
    </row>
    <row r="198" spans="1:4" x14ac:dyDescent="0.25">
      <c r="A198" t="s">
        <v>91</v>
      </c>
      <c r="B198" t="s">
        <v>6</v>
      </c>
      <c r="C198" s="5" t="s">
        <v>13</v>
      </c>
      <c r="D198" s="5">
        <v>76.11</v>
      </c>
    </row>
    <row r="199" spans="1:4" x14ac:dyDescent="0.25">
      <c r="A199" t="s">
        <v>91</v>
      </c>
      <c r="B199" t="s">
        <v>6</v>
      </c>
      <c r="C199" s="5" t="s">
        <v>13</v>
      </c>
      <c r="D199" s="5">
        <v>81.41</v>
      </c>
    </row>
    <row r="200" spans="1:4" x14ac:dyDescent="0.25">
      <c r="A200" t="s">
        <v>91</v>
      </c>
      <c r="B200" t="s">
        <v>6</v>
      </c>
      <c r="C200" s="5" t="s">
        <v>13</v>
      </c>
      <c r="D200" s="5">
        <v>81.62</v>
      </c>
    </row>
    <row r="201" spans="1:4" x14ac:dyDescent="0.25">
      <c r="A201" t="s">
        <v>91</v>
      </c>
      <c r="B201" t="s">
        <v>6</v>
      </c>
      <c r="C201" s="5" t="s">
        <v>36</v>
      </c>
      <c r="D201" s="5">
        <v>15</v>
      </c>
    </row>
    <row r="202" spans="1:4" x14ac:dyDescent="0.25">
      <c r="A202" t="s">
        <v>91</v>
      </c>
      <c r="B202" t="s">
        <v>6</v>
      </c>
      <c r="C202" s="5" t="s">
        <v>37</v>
      </c>
      <c r="D202" s="5">
        <v>5</v>
      </c>
    </row>
    <row r="203" spans="1:4" x14ac:dyDescent="0.25">
      <c r="A203" t="s">
        <v>91</v>
      </c>
      <c r="B203" t="s">
        <v>6</v>
      </c>
      <c r="C203" s="5" t="s">
        <v>16</v>
      </c>
      <c r="D203" s="5">
        <v>17</v>
      </c>
    </row>
    <row r="204" spans="1:4" x14ac:dyDescent="0.25">
      <c r="A204" t="s">
        <v>91</v>
      </c>
      <c r="B204" t="s">
        <v>6</v>
      </c>
      <c r="C204" s="5" t="s">
        <v>16</v>
      </c>
      <c r="D204" s="5">
        <v>44</v>
      </c>
    </row>
    <row r="205" spans="1:4" x14ac:dyDescent="0.25">
      <c r="A205" t="s">
        <v>91</v>
      </c>
      <c r="B205" t="s">
        <v>6</v>
      </c>
      <c r="C205" s="5" t="s">
        <v>40</v>
      </c>
      <c r="D205" s="5">
        <v>10</v>
      </c>
    </row>
    <row r="206" spans="1:4" x14ac:dyDescent="0.25">
      <c r="A206" t="s">
        <v>91</v>
      </c>
      <c r="B206" t="s">
        <v>6</v>
      </c>
      <c r="C206" s="5" t="s">
        <v>40</v>
      </c>
      <c r="D206" s="5">
        <v>8</v>
      </c>
    </row>
    <row r="207" spans="1:4" x14ac:dyDescent="0.25">
      <c r="A207" t="s">
        <v>91</v>
      </c>
      <c r="B207" t="s">
        <v>6</v>
      </c>
      <c r="C207" s="5" t="s">
        <v>94</v>
      </c>
      <c r="D207" s="5">
        <v>47</v>
      </c>
    </row>
    <row r="208" spans="1:4" x14ac:dyDescent="0.25">
      <c r="A208" t="s">
        <v>91</v>
      </c>
      <c r="B208" t="s">
        <v>6</v>
      </c>
      <c r="C208" s="5" t="s">
        <v>94</v>
      </c>
      <c r="D208" s="5">
        <v>47.1</v>
      </c>
    </row>
    <row r="209" spans="1:5" x14ac:dyDescent="0.25">
      <c r="A209" t="s">
        <v>91</v>
      </c>
      <c r="B209" t="s">
        <v>6</v>
      </c>
      <c r="C209" s="5" t="s">
        <v>94</v>
      </c>
      <c r="D209" s="5">
        <v>47.2</v>
      </c>
    </row>
    <row r="210" spans="1:5" x14ac:dyDescent="0.25">
      <c r="A210" t="s">
        <v>91</v>
      </c>
      <c r="B210" t="s">
        <v>6</v>
      </c>
      <c r="C210" s="5" t="s">
        <v>94</v>
      </c>
      <c r="D210" s="5">
        <v>47.3</v>
      </c>
    </row>
    <row r="211" spans="1:5" x14ac:dyDescent="0.25">
      <c r="A211" t="s">
        <v>91</v>
      </c>
      <c r="B211" t="s">
        <v>6</v>
      </c>
      <c r="C211" s="5" t="s">
        <v>94</v>
      </c>
      <c r="D211" s="5">
        <v>47.4</v>
      </c>
    </row>
    <row r="212" spans="1:5" x14ac:dyDescent="0.25">
      <c r="A212" t="s">
        <v>91</v>
      </c>
      <c r="B212" t="s">
        <v>6</v>
      </c>
      <c r="C212" s="5" t="s">
        <v>94</v>
      </c>
      <c r="D212" s="5">
        <v>47.5</v>
      </c>
    </row>
    <row r="213" spans="1:5" x14ac:dyDescent="0.25">
      <c r="A213" s="2" t="s">
        <v>95</v>
      </c>
      <c r="B213" s="2" t="s">
        <v>96</v>
      </c>
      <c r="C213" s="6"/>
      <c r="D213" s="6"/>
      <c r="E213" s="7">
        <f>COUNTIFS(A214:A262,"2028-2029")</f>
        <v>49</v>
      </c>
    </row>
    <row r="214" spans="1:5" x14ac:dyDescent="0.25">
      <c r="A214" t="s">
        <v>95</v>
      </c>
      <c r="B214" t="s">
        <v>6</v>
      </c>
      <c r="C214" s="5" t="s">
        <v>7</v>
      </c>
      <c r="D214" s="5">
        <v>1.4</v>
      </c>
    </row>
    <row r="215" spans="1:5" x14ac:dyDescent="0.25">
      <c r="A215" t="s">
        <v>95</v>
      </c>
      <c r="B215" t="s">
        <v>6</v>
      </c>
      <c r="C215" s="5" t="s">
        <v>7</v>
      </c>
      <c r="D215" s="5">
        <v>2.2000000000000002</v>
      </c>
    </row>
    <row r="216" spans="1:5" x14ac:dyDescent="0.25">
      <c r="A216" t="s">
        <v>95</v>
      </c>
      <c r="B216" t="s">
        <v>6</v>
      </c>
      <c r="C216" s="5" t="s">
        <v>7</v>
      </c>
      <c r="D216" s="5">
        <v>24</v>
      </c>
    </row>
    <row r="217" spans="1:5" x14ac:dyDescent="0.25">
      <c r="A217" t="s">
        <v>95</v>
      </c>
      <c r="B217" t="s">
        <v>6</v>
      </c>
      <c r="C217" s="5" t="s">
        <v>7</v>
      </c>
      <c r="D217" s="5" t="s">
        <v>97</v>
      </c>
    </row>
    <row r="218" spans="1:5" x14ac:dyDescent="0.25">
      <c r="A218" t="s">
        <v>95</v>
      </c>
      <c r="B218" t="s">
        <v>6</v>
      </c>
      <c r="C218" s="5" t="s">
        <v>7</v>
      </c>
      <c r="D218" s="5" t="s">
        <v>98</v>
      </c>
    </row>
    <row r="219" spans="1:5" x14ac:dyDescent="0.25">
      <c r="A219" t="s">
        <v>95</v>
      </c>
      <c r="B219" t="s">
        <v>6</v>
      </c>
      <c r="C219" s="5" t="s">
        <v>12</v>
      </c>
      <c r="D219" s="5">
        <v>2</v>
      </c>
    </row>
    <row r="220" spans="1:5" x14ac:dyDescent="0.25">
      <c r="A220" t="s">
        <v>95</v>
      </c>
      <c r="B220" t="s">
        <v>6</v>
      </c>
      <c r="C220" s="5" t="s">
        <v>12</v>
      </c>
      <c r="D220" s="5">
        <v>5</v>
      </c>
    </row>
    <row r="221" spans="1:5" x14ac:dyDescent="0.25">
      <c r="A221" t="s">
        <v>95</v>
      </c>
      <c r="B221" t="s">
        <v>6</v>
      </c>
      <c r="C221" s="5" t="s">
        <v>13</v>
      </c>
      <c r="D221" s="5" t="s">
        <v>99</v>
      </c>
    </row>
    <row r="222" spans="1:5" x14ac:dyDescent="0.25">
      <c r="A222" t="s">
        <v>95</v>
      </c>
      <c r="B222" t="s">
        <v>6</v>
      </c>
      <c r="C222" s="5" t="s">
        <v>13</v>
      </c>
      <c r="D222" s="5">
        <v>49</v>
      </c>
    </row>
    <row r="223" spans="1:5" x14ac:dyDescent="0.25">
      <c r="A223" t="s">
        <v>95</v>
      </c>
      <c r="B223" t="s">
        <v>6</v>
      </c>
      <c r="C223" s="5" t="s">
        <v>13</v>
      </c>
      <c r="D223" s="5">
        <v>5</v>
      </c>
    </row>
    <row r="224" spans="1:5" x14ac:dyDescent="0.25">
      <c r="A224" t="s">
        <v>95</v>
      </c>
      <c r="B224" t="s">
        <v>6</v>
      </c>
      <c r="C224" s="5" t="s">
        <v>13</v>
      </c>
      <c r="D224" s="5" t="s">
        <v>100</v>
      </c>
    </row>
    <row r="225" spans="1:4" x14ac:dyDescent="0.25">
      <c r="A225" t="s">
        <v>95</v>
      </c>
      <c r="B225" t="s">
        <v>6</v>
      </c>
      <c r="C225" s="5" t="s">
        <v>13</v>
      </c>
      <c r="D225" s="5" t="s">
        <v>101</v>
      </c>
    </row>
    <row r="226" spans="1:4" x14ac:dyDescent="0.25">
      <c r="A226" t="s">
        <v>95</v>
      </c>
      <c r="B226" t="s">
        <v>6</v>
      </c>
      <c r="C226" s="5" t="s">
        <v>13</v>
      </c>
      <c r="D226" s="5" t="s">
        <v>102</v>
      </c>
    </row>
    <row r="227" spans="1:4" x14ac:dyDescent="0.25">
      <c r="A227" t="s">
        <v>95</v>
      </c>
      <c r="B227" t="s">
        <v>6</v>
      </c>
      <c r="C227" s="5" t="s">
        <v>13</v>
      </c>
      <c r="D227" s="5">
        <v>55.13</v>
      </c>
    </row>
    <row r="228" spans="1:4" x14ac:dyDescent="0.25">
      <c r="A228" t="s">
        <v>95</v>
      </c>
      <c r="B228" t="s">
        <v>6</v>
      </c>
      <c r="C228" s="5" t="s">
        <v>13</v>
      </c>
      <c r="D228" s="5">
        <v>57.12</v>
      </c>
    </row>
    <row r="229" spans="1:4" x14ac:dyDescent="0.25">
      <c r="A229" t="s">
        <v>95</v>
      </c>
      <c r="B229" t="s">
        <v>6</v>
      </c>
      <c r="C229" s="5" t="s">
        <v>13</v>
      </c>
      <c r="D229" s="5" t="s">
        <v>103</v>
      </c>
    </row>
    <row r="230" spans="1:4" x14ac:dyDescent="0.25">
      <c r="A230" t="s">
        <v>95</v>
      </c>
      <c r="B230" t="s">
        <v>6</v>
      </c>
      <c r="C230" s="5" t="s">
        <v>13</v>
      </c>
      <c r="D230" s="5" t="s">
        <v>104</v>
      </c>
    </row>
    <row r="231" spans="1:4" x14ac:dyDescent="0.25">
      <c r="A231" t="s">
        <v>95</v>
      </c>
      <c r="B231" t="s">
        <v>6</v>
      </c>
      <c r="C231" s="5" t="s">
        <v>13</v>
      </c>
      <c r="D231" s="5" t="s">
        <v>105</v>
      </c>
    </row>
    <row r="232" spans="1:4" x14ac:dyDescent="0.25">
      <c r="A232" t="s">
        <v>95</v>
      </c>
      <c r="B232" t="s">
        <v>6</v>
      </c>
      <c r="C232" s="5" t="s">
        <v>13</v>
      </c>
      <c r="D232" s="5" t="s">
        <v>106</v>
      </c>
    </row>
    <row r="233" spans="1:4" x14ac:dyDescent="0.25">
      <c r="A233" t="s">
        <v>95</v>
      </c>
      <c r="B233" t="s">
        <v>6</v>
      </c>
      <c r="C233" s="5" t="s">
        <v>13</v>
      </c>
      <c r="D233" s="5">
        <v>70.12</v>
      </c>
    </row>
    <row r="234" spans="1:4" x14ac:dyDescent="0.25">
      <c r="A234" t="s">
        <v>95</v>
      </c>
      <c r="B234" t="s">
        <v>6</v>
      </c>
      <c r="C234" s="5" t="s">
        <v>13</v>
      </c>
      <c r="D234" s="5">
        <v>98</v>
      </c>
    </row>
    <row r="235" spans="1:4" x14ac:dyDescent="0.25">
      <c r="A235" t="s">
        <v>95</v>
      </c>
      <c r="B235" t="s">
        <v>6</v>
      </c>
      <c r="C235" s="5" t="s">
        <v>56</v>
      </c>
      <c r="D235" s="5">
        <v>139</v>
      </c>
    </row>
    <row r="236" spans="1:4" x14ac:dyDescent="0.25">
      <c r="A236" t="s">
        <v>95</v>
      </c>
      <c r="B236" t="s">
        <v>6</v>
      </c>
      <c r="C236" s="5" t="s">
        <v>56</v>
      </c>
      <c r="D236" s="5">
        <v>60</v>
      </c>
    </row>
    <row r="237" spans="1:4" x14ac:dyDescent="0.25">
      <c r="A237" t="s">
        <v>95</v>
      </c>
      <c r="B237" t="s">
        <v>6</v>
      </c>
      <c r="C237" s="5" t="s">
        <v>56</v>
      </c>
      <c r="D237" s="5">
        <v>8</v>
      </c>
    </row>
    <row r="238" spans="1:4" x14ac:dyDescent="0.25">
      <c r="A238" t="s">
        <v>95</v>
      </c>
      <c r="B238" t="s">
        <v>6</v>
      </c>
      <c r="C238" s="5" t="s">
        <v>37</v>
      </c>
      <c r="D238" s="5">
        <v>1</v>
      </c>
    </row>
    <row r="239" spans="1:4" x14ac:dyDescent="0.25">
      <c r="A239" t="s">
        <v>95</v>
      </c>
      <c r="B239" t="s">
        <v>6</v>
      </c>
      <c r="C239" s="5" t="s">
        <v>37</v>
      </c>
      <c r="D239" s="5" t="s">
        <v>107</v>
      </c>
    </row>
    <row r="240" spans="1:4" x14ac:dyDescent="0.25">
      <c r="A240" t="s">
        <v>95</v>
      </c>
      <c r="B240" t="s">
        <v>6</v>
      </c>
      <c r="C240" s="5" t="s">
        <v>37</v>
      </c>
      <c r="D240" s="5">
        <v>2</v>
      </c>
    </row>
    <row r="241" spans="1:4" x14ac:dyDescent="0.25">
      <c r="A241" t="s">
        <v>95</v>
      </c>
      <c r="B241" t="s">
        <v>6</v>
      </c>
      <c r="C241" s="5" t="s">
        <v>37</v>
      </c>
      <c r="D241" s="5" t="s">
        <v>108</v>
      </c>
    </row>
    <row r="242" spans="1:4" x14ac:dyDescent="0.25">
      <c r="A242" t="s">
        <v>95</v>
      </c>
      <c r="B242" t="s">
        <v>6</v>
      </c>
      <c r="C242" s="5" t="s">
        <v>37</v>
      </c>
      <c r="D242" s="5" t="s">
        <v>69</v>
      </c>
    </row>
    <row r="243" spans="1:4" x14ac:dyDescent="0.25">
      <c r="A243" t="s">
        <v>95</v>
      </c>
      <c r="B243" t="s">
        <v>6</v>
      </c>
      <c r="C243" s="5" t="s">
        <v>37</v>
      </c>
      <c r="D243" s="5" t="s">
        <v>109</v>
      </c>
    </row>
    <row r="244" spans="1:4" x14ac:dyDescent="0.25">
      <c r="A244" t="s">
        <v>95</v>
      </c>
      <c r="B244" t="s">
        <v>6</v>
      </c>
      <c r="C244" s="5" t="s">
        <v>37</v>
      </c>
      <c r="D244" s="5" t="s">
        <v>110</v>
      </c>
    </row>
    <row r="245" spans="1:4" x14ac:dyDescent="0.25">
      <c r="A245" t="s">
        <v>95</v>
      </c>
      <c r="B245" t="s">
        <v>6</v>
      </c>
      <c r="C245" s="5" t="s">
        <v>16</v>
      </c>
      <c r="D245" s="5">
        <v>10</v>
      </c>
    </row>
    <row r="246" spans="1:4" x14ac:dyDescent="0.25">
      <c r="A246" t="s">
        <v>95</v>
      </c>
      <c r="B246" t="s">
        <v>6</v>
      </c>
      <c r="C246" s="5" t="s">
        <v>16</v>
      </c>
      <c r="D246" s="5">
        <v>20</v>
      </c>
    </row>
    <row r="247" spans="1:4" x14ac:dyDescent="0.25">
      <c r="A247" t="s">
        <v>95</v>
      </c>
      <c r="B247" t="s">
        <v>6</v>
      </c>
      <c r="C247" s="5" t="s">
        <v>40</v>
      </c>
      <c r="D247" s="5">
        <v>18.100000000000001</v>
      </c>
    </row>
    <row r="248" spans="1:4" x14ac:dyDescent="0.25">
      <c r="A248" t="s">
        <v>95</v>
      </c>
      <c r="B248" t="s">
        <v>6</v>
      </c>
      <c r="C248" s="5" t="s">
        <v>40</v>
      </c>
      <c r="D248" s="5">
        <v>18.2</v>
      </c>
    </row>
    <row r="249" spans="1:4" x14ac:dyDescent="0.25">
      <c r="A249" t="s">
        <v>95</v>
      </c>
      <c r="B249" t="s">
        <v>6</v>
      </c>
      <c r="C249" s="5" t="s">
        <v>40</v>
      </c>
      <c r="D249" s="5">
        <v>18.3</v>
      </c>
    </row>
    <row r="250" spans="1:4" x14ac:dyDescent="0.25">
      <c r="A250" t="s">
        <v>95</v>
      </c>
      <c r="B250" t="s">
        <v>6</v>
      </c>
      <c r="C250" s="5" t="s">
        <v>40</v>
      </c>
      <c r="D250" s="5">
        <v>18.399999999999999</v>
      </c>
    </row>
    <row r="251" spans="1:4" x14ac:dyDescent="0.25">
      <c r="A251" t="s">
        <v>95</v>
      </c>
      <c r="B251" t="s">
        <v>6</v>
      </c>
      <c r="C251" s="5" t="s">
        <v>40</v>
      </c>
      <c r="D251" s="5" t="s">
        <v>111</v>
      </c>
    </row>
    <row r="252" spans="1:4" x14ac:dyDescent="0.25">
      <c r="A252" t="s">
        <v>95</v>
      </c>
      <c r="B252" t="s">
        <v>6</v>
      </c>
      <c r="C252" s="5" t="s">
        <v>40</v>
      </c>
      <c r="D252" s="5">
        <v>51</v>
      </c>
    </row>
    <row r="253" spans="1:4" x14ac:dyDescent="0.25">
      <c r="A253" t="s">
        <v>95</v>
      </c>
      <c r="B253" t="s">
        <v>6</v>
      </c>
      <c r="C253" s="5" t="s">
        <v>40</v>
      </c>
      <c r="D253" s="5">
        <v>52</v>
      </c>
    </row>
    <row r="254" spans="1:4" x14ac:dyDescent="0.25">
      <c r="A254" t="s">
        <v>95</v>
      </c>
      <c r="B254" t="s">
        <v>6</v>
      </c>
      <c r="C254" s="5" t="s">
        <v>40</v>
      </c>
      <c r="D254" s="5">
        <v>55</v>
      </c>
    </row>
    <row r="255" spans="1:4" x14ac:dyDescent="0.25">
      <c r="A255" t="s">
        <v>95</v>
      </c>
      <c r="B255" t="s">
        <v>6</v>
      </c>
      <c r="C255" s="5" t="s">
        <v>40</v>
      </c>
      <c r="D255" s="5" t="s">
        <v>112</v>
      </c>
    </row>
    <row r="256" spans="1:4" x14ac:dyDescent="0.25">
      <c r="A256" t="s">
        <v>95</v>
      </c>
      <c r="B256" t="s">
        <v>6</v>
      </c>
      <c r="C256" s="5" t="s">
        <v>44</v>
      </c>
      <c r="D256" s="5" t="s">
        <v>113</v>
      </c>
    </row>
    <row r="257" spans="1:5" x14ac:dyDescent="0.25">
      <c r="A257" t="s">
        <v>95</v>
      </c>
      <c r="B257" t="s">
        <v>6</v>
      </c>
      <c r="C257" s="5" t="s">
        <v>44</v>
      </c>
      <c r="D257" s="5" t="s">
        <v>114</v>
      </c>
    </row>
    <row r="258" spans="1:5" x14ac:dyDescent="0.25">
      <c r="A258" t="s">
        <v>95</v>
      </c>
      <c r="B258" t="s">
        <v>6</v>
      </c>
      <c r="C258" s="5" t="s">
        <v>44</v>
      </c>
      <c r="D258" s="5" t="s">
        <v>115</v>
      </c>
    </row>
    <row r="259" spans="1:5" x14ac:dyDescent="0.25">
      <c r="A259" t="s">
        <v>95</v>
      </c>
      <c r="B259" t="s">
        <v>6</v>
      </c>
      <c r="C259" s="5" t="s">
        <v>44</v>
      </c>
      <c r="D259" s="5" t="s">
        <v>116</v>
      </c>
    </row>
    <row r="260" spans="1:5" x14ac:dyDescent="0.25">
      <c r="A260" t="s">
        <v>95</v>
      </c>
      <c r="B260" t="s">
        <v>6</v>
      </c>
      <c r="C260" s="5" t="s">
        <v>17</v>
      </c>
      <c r="D260" s="5">
        <v>17</v>
      </c>
    </row>
    <row r="261" spans="1:5" x14ac:dyDescent="0.25">
      <c r="A261" t="s">
        <v>95</v>
      </c>
      <c r="B261" t="s">
        <v>6</v>
      </c>
      <c r="C261" s="5" t="s">
        <v>17</v>
      </c>
      <c r="D261" s="5">
        <v>49</v>
      </c>
    </row>
    <row r="262" spans="1:5" x14ac:dyDescent="0.25">
      <c r="A262" t="s">
        <v>95</v>
      </c>
      <c r="B262" t="s">
        <v>6</v>
      </c>
      <c r="C262" s="5" t="s">
        <v>17</v>
      </c>
      <c r="D262" s="5">
        <v>63</v>
      </c>
    </row>
    <row r="263" spans="1:5" x14ac:dyDescent="0.25">
      <c r="A263" s="2" t="s">
        <v>117</v>
      </c>
      <c r="B263" s="2" t="s">
        <v>118</v>
      </c>
      <c r="C263" s="6"/>
      <c r="D263" s="6"/>
      <c r="E263" s="7">
        <f>COUNTIFS(A264:A328,"2029-2030")</f>
        <v>64</v>
      </c>
    </row>
    <row r="264" spans="1:5" x14ac:dyDescent="0.25">
      <c r="A264" t="s">
        <v>117</v>
      </c>
      <c r="B264" t="s">
        <v>6</v>
      </c>
      <c r="C264" s="5" t="s">
        <v>7</v>
      </c>
      <c r="D264" s="5">
        <v>13</v>
      </c>
    </row>
    <row r="265" spans="1:5" x14ac:dyDescent="0.25">
      <c r="A265" t="s">
        <v>117</v>
      </c>
      <c r="B265" t="s">
        <v>6</v>
      </c>
      <c r="C265" s="5" t="s">
        <v>7</v>
      </c>
      <c r="D265" s="5" t="s">
        <v>87</v>
      </c>
    </row>
    <row r="266" spans="1:5" x14ac:dyDescent="0.25">
      <c r="A266" t="s">
        <v>117</v>
      </c>
      <c r="B266" t="s">
        <v>6</v>
      </c>
      <c r="C266" s="5" t="s">
        <v>7</v>
      </c>
      <c r="D266" s="5">
        <v>69</v>
      </c>
    </row>
    <row r="267" spans="1:5" x14ac:dyDescent="0.25">
      <c r="A267" t="s">
        <v>117</v>
      </c>
      <c r="B267" t="s">
        <v>6</v>
      </c>
      <c r="C267" s="5" t="s">
        <v>7</v>
      </c>
      <c r="D267" s="5">
        <v>75</v>
      </c>
    </row>
    <row r="268" spans="1:5" x14ac:dyDescent="0.25">
      <c r="A268" t="s">
        <v>117</v>
      </c>
      <c r="B268" t="s">
        <v>6</v>
      </c>
      <c r="C268" s="5" t="s">
        <v>13</v>
      </c>
      <c r="D268" s="5">
        <v>62.11</v>
      </c>
    </row>
    <row r="269" spans="1:5" x14ac:dyDescent="0.25">
      <c r="A269" t="s">
        <v>117</v>
      </c>
      <c r="B269" t="s">
        <v>6</v>
      </c>
      <c r="C269" s="5" t="s">
        <v>13</v>
      </c>
      <c r="D269" s="5" t="s">
        <v>119</v>
      </c>
    </row>
    <row r="270" spans="1:5" x14ac:dyDescent="0.25">
      <c r="A270" t="s">
        <v>117</v>
      </c>
      <c r="B270" t="s">
        <v>6</v>
      </c>
      <c r="C270" s="5" t="s">
        <v>13</v>
      </c>
      <c r="D270" s="5">
        <v>71.11</v>
      </c>
    </row>
    <row r="271" spans="1:5" x14ac:dyDescent="0.25">
      <c r="A271" t="s">
        <v>117</v>
      </c>
      <c r="B271" t="s">
        <v>6</v>
      </c>
      <c r="C271" s="5" t="s">
        <v>13</v>
      </c>
      <c r="D271" s="5">
        <v>74.11</v>
      </c>
    </row>
    <row r="272" spans="1:5" x14ac:dyDescent="0.25">
      <c r="A272" t="s">
        <v>117</v>
      </c>
      <c r="B272" t="s">
        <v>6</v>
      </c>
      <c r="C272" s="5" t="s">
        <v>13</v>
      </c>
      <c r="D272" s="5">
        <v>74.33</v>
      </c>
    </row>
    <row r="273" spans="1:5" x14ac:dyDescent="0.25">
      <c r="A273" t="s">
        <v>117</v>
      </c>
      <c r="B273" t="s">
        <v>6</v>
      </c>
      <c r="C273" s="5" t="s">
        <v>13</v>
      </c>
      <c r="D273" s="5">
        <v>75.11</v>
      </c>
    </row>
    <row r="274" spans="1:5" x14ac:dyDescent="0.25">
      <c r="A274" t="s">
        <v>117</v>
      </c>
      <c r="B274" t="s">
        <v>6</v>
      </c>
      <c r="C274" s="5" t="s">
        <v>13</v>
      </c>
      <c r="D274" s="5">
        <v>75.12</v>
      </c>
    </row>
    <row r="275" spans="1:5" x14ac:dyDescent="0.25">
      <c r="A275" t="s">
        <v>117</v>
      </c>
      <c r="B275" t="s">
        <v>6</v>
      </c>
      <c r="C275" s="5" t="s">
        <v>13</v>
      </c>
      <c r="D275" s="5">
        <v>77.11</v>
      </c>
    </row>
    <row r="276" spans="1:5" x14ac:dyDescent="0.25">
      <c r="A276" t="s">
        <v>117</v>
      </c>
      <c r="B276" t="s">
        <v>6</v>
      </c>
      <c r="C276" s="5" t="s">
        <v>13</v>
      </c>
      <c r="D276" s="5">
        <v>77.12</v>
      </c>
    </row>
    <row r="277" spans="1:5" x14ac:dyDescent="0.25">
      <c r="A277" t="s">
        <v>117</v>
      </c>
      <c r="B277" t="s">
        <v>6</v>
      </c>
      <c r="C277" s="5" t="s">
        <v>13</v>
      </c>
      <c r="D277" s="5">
        <v>80.150000000000006</v>
      </c>
    </row>
    <row r="278" spans="1:5" x14ac:dyDescent="0.25">
      <c r="A278" t="s">
        <v>117</v>
      </c>
      <c r="B278" t="s">
        <v>6</v>
      </c>
      <c r="C278" s="5" t="s">
        <v>13</v>
      </c>
      <c r="D278" s="5">
        <v>81.209999999999994</v>
      </c>
    </row>
    <row r="279" spans="1:5" x14ac:dyDescent="0.25">
      <c r="A279" t="s">
        <v>117</v>
      </c>
      <c r="B279" t="s">
        <v>6</v>
      </c>
      <c r="C279" s="5" t="s">
        <v>13</v>
      </c>
      <c r="D279" s="5">
        <v>84.21</v>
      </c>
    </row>
    <row r="280" spans="1:5" x14ac:dyDescent="0.25">
      <c r="A280" t="s">
        <v>117</v>
      </c>
      <c r="B280" t="s">
        <v>6</v>
      </c>
      <c r="C280" s="5" t="s">
        <v>13</v>
      </c>
      <c r="D280" s="5">
        <v>88</v>
      </c>
    </row>
    <row r="281" spans="1:5" x14ac:dyDescent="0.25">
      <c r="A281" s="15" t="s">
        <v>482</v>
      </c>
      <c r="B281" s="15" t="s">
        <v>6</v>
      </c>
      <c r="C281" s="17" t="s">
        <v>12</v>
      </c>
      <c r="D281" s="17" t="s">
        <v>501</v>
      </c>
      <c r="E281" s="76"/>
    </row>
    <row r="282" spans="1:5" x14ac:dyDescent="0.25">
      <c r="A282" t="s">
        <v>117</v>
      </c>
      <c r="B282" t="s">
        <v>6</v>
      </c>
      <c r="C282" s="5" t="s">
        <v>12</v>
      </c>
      <c r="D282" s="5">
        <v>4</v>
      </c>
    </row>
    <row r="283" spans="1:5" x14ac:dyDescent="0.25">
      <c r="A283" t="s">
        <v>117</v>
      </c>
      <c r="B283" t="s">
        <v>6</v>
      </c>
      <c r="C283" s="5" t="s">
        <v>12</v>
      </c>
      <c r="D283" s="5">
        <v>9</v>
      </c>
    </row>
    <row r="284" spans="1:5" x14ac:dyDescent="0.25">
      <c r="A284" t="s">
        <v>117</v>
      </c>
      <c r="B284" t="s">
        <v>6</v>
      </c>
      <c r="C284" s="5" t="s">
        <v>56</v>
      </c>
      <c r="D284" s="5">
        <v>56</v>
      </c>
    </row>
    <row r="285" spans="1:5" x14ac:dyDescent="0.25">
      <c r="A285" t="s">
        <v>117</v>
      </c>
      <c r="B285" t="s">
        <v>6</v>
      </c>
      <c r="C285" s="5" t="s">
        <v>56</v>
      </c>
      <c r="D285" s="5">
        <v>152</v>
      </c>
    </row>
    <row r="286" spans="1:5" x14ac:dyDescent="0.25">
      <c r="A286" t="s">
        <v>117</v>
      </c>
      <c r="B286" t="s">
        <v>6</v>
      </c>
      <c r="C286" s="5" t="s">
        <v>56</v>
      </c>
      <c r="D286" s="5" t="s">
        <v>120</v>
      </c>
    </row>
    <row r="287" spans="1:5" x14ac:dyDescent="0.25">
      <c r="A287" t="s">
        <v>117</v>
      </c>
      <c r="B287" t="s">
        <v>6</v>
      </c>
      <c r="C287" s="5" t="s">
        <v>56</v>
      </c>
      <c r="D287" s="5">
        <v>52.2</v>
      </c>
    </row>
    <row r="288" spans="1:5" x14ac:dyDescent="0.25">
      <c r="A288" t="s">
        <v>117</v>
      </c>
      <c r="B288" t="s">
        <v>6</v>
      </c>
      <c r="C288" s="5" t="s">
        <v>56</v>
      </c>
      <c r="D288" s="5">
        <v>770</v>
      </c>
    </row>
    <row r="289" spans="1:4" x14ac:dyDescent="0.25">
      <c r="A289" t="s">
        <v>117</v>
      </c>
      <c r="B289" t="s">
        <v>6</v>
      </c>
      <c r="C289" s="5" t="s">
        <v>37</v>
      </c>
      <c r="D289" s="5">
        <v>59</v>
      </c>
    </row>
    <row r="290" spans="1:4" x14ac:dyDescent="0.25">
      <c r="A290" t="s">
        <v>117</v>
      </c>
      <c r="B290" t="s">
        <v>6</v>
      </c>
      <c r="C290" s="5" t="s">
        <v>37</v>
      </c>
      <c r="D290" s="5">
        <v>759</v>
      </c>
    </row>
    <row r="291" spans="1:4" x14ac:dyDescent="0.25">
      <c r="A291" t="s">
        <v>117</v>
      </c>
      <c r="B291" t="s">
        <v>6</v>
      </c>
      <c r="C291" s="5" t="s">
        <v>16</v>
      </c>
      <c r="D291" s="5">
        <v>55</v>
      </c>
    </row>
    <row r="292" spans="1:4" x14ac:dyDescent="0.25">
      <c r="A292" t="s">
        <v>117</v>
      </c>
      <c r="B292" t="s">
        <v>6</v>
      </c>
      <c r="C292" s="5" t="s">
        <v>17</v>
      </c>
      <c r="D292" s="5">
        <v>11.4</v>
      </c>
    </row>
    <row r="293" spans="1:4" x14ac:dyDescent="0.25">
      <c r="A293" t="s">
        <v>117</v>
      </c>
      <c r="B293" t="s">
        <v>6</v>
      </c>
      <c r="C293" s="5" t="s">
        <v>17</v>
      </c>
      <c r="D293" s="5">
        <v>19</v>
      </c>
    </row>
    <row r="294" spans="1:4" x14ac:dyDescent="0.25">
      <c r="A294" t="s">
        <v>117</v>
      </c>
      <c r="B294" t="s">
        <v>6</v>
      </c>
      <c r="C294" s="5" t="s">
        <v>40</v>
      </c>
      <c r="D294" s="5" t="s">
        <v>121</v>
      </c>
    </row>
    <row r="295" spans="1:4" x14ac:dyDescent="0.25">
      <c r="A295" t="s">
        <v>117</v>
      </c>
      <c r="B295" t="s">
        <v>6</v>
      </c>
      <c r="C295" s="5" t="s">
        <v>40</v>
      </c>
      <c r="D295" s="5" t="s">
        <v>122</v>
      </c>
    </row>
    <row r="296" spans="1:4" x14ac:dyDescent="0.25">
      <c r="A296" t="s">
        <v>117</v>
      </c>
      <c r="B296" t="s">
        <v>6</v>
      </c>
      <c r="C296" s="5" t="s">
        <v>40</v>
      </c>
      <c r="D296" s="5" t="s">
        <v>123</v>
      </c>
    </row>
    <row r="297" spans="1:4" x14ac:dyDescent="0.25">
      <c r="A297" t="s">
        <v>117</v>
      </c>
      <c r="B297" t="s">
        <v>6</v>
      </c>
      <c r="C297" s="5" t="s">
        <v>40</v>
      </c>
      <c r="D297" s="5" t="s">
        <v>124</v>
      </c>
    </row>
    <row r="298" spans="1:4" x14ac:dyDescent="0.25">
      <c r="A298" t="s">
        <v>117</v>
      </c>
      <c r="B298" t="s">
        <v>6</v>
      </c>
      <c r="C298" s="5" t="s">
        <v>44</v>
      </c>
      <c r="D298" s="5" t="s">
        <v>125</v>
      </c>
    </row>
    <row r="299" spans="1:4" x14ac:dyDescent="0.25">
      <c r="A299" t="s">
        <v>117</v>
      </c>
      <c r="B299" t="s">
        <v>6</v>
      </c>
      <c r="C299" s="5" t="s">
        <v>44</v>
      </c>
      <c r="D299" s="5" t="s">
        <v>126</v>
      </c>
    </row>
    <row r="300" spans="1:4" x14ac:dyDescent="0.25">
      <c r="A300" t="s">
        <v>117</v>
      </c>
      <c r="B300" t="s">
        <v>6</v>
      </c>
      <c r="C300" s="5" t="s">
        <v>44</v>
      </c>
      <c r="D300" s="5" t="s">
        <v>127</v>
      </c>
    </row>
    <row r="301" spans="1:4" x14ac:dyDescent="0.25">
      <c r="A301" t="s">
        <v>117</v>
      </c>
      <c r="B301" t="s">
        <v>6</v>
      </c>
      <c r="C301" s="5" t="s">
        <v>44</v>
      </c>
      <c r="D301" s="5" t="s">
        <v>128</v>
      </c>
    </row>
    <row r="302" spans="1:4" x14ac:dyDescent="0.25">
      <c r="A302" t="s">
        <v>117</v>
      </c>
      <c r="B302" t="s">
        <v>6</v>
      </c>
      <c r="C302" s="5" t="s">
        <v>44</v>
      </c>
      <c r="D302" s="5" t="s">
        <v>89</v>
      </c>
    </row>
    <row r="303" spans="1:4" x14ac:dyDescent="0.25">
      <c r="A303" t="s">
        <v>117</v>
      </c>
      <c r="B303" t="s">
        <v>6</v>
      </c>
      <c r="C303" s="5" t="s">
        <v>44</v>
      </c>
      <c r="D303" s="5" t="s">
        <v>90</v>
      </c>
    </row>
    <row r="304" spans="1:4" x14ac:dyDescent="0.25">
      <c r="A304" t="s">
        <v>117</v>
      </c>
      <c r="B304" t="s">
        <v>6</v>
      </c>
      <c r="C304" s="5" t="s">
        <v>44</v>
      </c>
      <c r="D304" s="5" t="s">
        <v>129</v>
      </c>
    </row>
    <row r="305" spans="1:4" x14ac:dyDescent="0.25">
      <c r="A305" t="s">
        <v>117</v>
      </c>
      <c r="B305" t="s">
        <v>6</v>
      </c>
      <c r="C305" s="5" t="s">
        <v>44</v>
      </c>
      <c r="D305" s="5" t="s">
        <v>130</v>
      </c>
    </row>
    <row r="306" spans="1:4" x14ac:dyDescent="0.25">
      <c r="A306" t="s">
        <v>117</v>
      </c>
      <c r="B306" t="s">
        <v>6</v>
      </c>
      <c r="C306" s="5" t="s">
        <v>44</v>
      </c>
      <c r="D306" s="5" t="s">
        <v>131</v>
      </c>
    </row>
    <row r="307" spans="1:4" x14ac:dyDescent="0.25">
      <c r="A307" t="s">
        <v>117</v>
      </c>
      <c r="B307" t="s">
        <v>6</v>
      </c>
      <c r="C307" s="5" t="s">
        <v>44</v>
      </c>
      <c r="D307" s="5" t="s">
        <v>132</v>
      </c>
    </row>
    <row r="308" spans="1:4" x14ac:dyDescent="0.25">
      <c r="A308" t="s">
        <v>117</v>
      </c>
      <c r="B308" t="s">
        <v>6</v>
      </c>
      <c r="C308" s="5" t="s">
        <v>44</v>
      </c>
      <c r="D308" s="5" t="s">
        <v>133</v>
      </c>
    </row>
    <row r="309" spans="1:4" x14ac:dyDescent="0.25">
      <c r="A309" t="s">
        <v>117</v>
      </c>
      <c r="B309" t="s">
        <v>6</v>
      </c>
      <c r="C309" s="5" t="s">
        <v>44</v>
      </c>
      <c r="D309" s="5" t="s">
        <v>134</v>
      </c>
    </row>
    <row r="310" spans="1:4" x14ac:dyDescent="0.25">
      <c r="A310" t="s">
        <v>117</v>
      </c>
      <c r="B310" t="s">
        <v>6</v>
      </c>
      <c r="C310" s="5" t="s">
        <v>44</v>
      </c>
      <c r="D310" s="5" t="s">
        <v>135</v>
      </c>
    </row>
    <row r="311" spans="1:4" x14ac:dyDescent="0.25">
      <c r="A311" t="s">
        <v>117</v>
      </c>
      <c r="B311" t="s">
        <v>6</v>
      </c>
      <c r="C311" s="5" t="s">
        <v>44</v>
      </c>
      <c r="D311" s="5" t="s">
        <v>136</v>
      </c>
    </row>
    <row r="312" spans="1:4" x14ac:dyDescent="0.25">
      <c r="A312" t="s">
        <v>117</v>
      </c>
      <c r="B312" t="s">
        <v>6</v>
      </c>
      <c r="C312" s="5" t="s">
        <v>44</v>
      </c>
      <c r="D312" s="5" t="s">
        <v>137</v>
      </c>
    </row>
    <row r="313" spans="1:4" x14ac:dyDescent="0.25">
      <c r="A313" t="s">
        <v>117</v>
      </c>
      <c r="B313" t="s">
        <v>6</v>
      </c>
      <c r="C313" s="5" t="s">
        <v>44</v>
      </c>
      <c r="D313" s="5" t="s">
        <v>138</v>
      </c>
    </row>
    <row r="314" spans="1:4" x14ac:dyDescent="0.25">
      <c r="A314" t="s">
        <v>117</v>
      </c>
      <c r="B314" t="s">
        <v>6</v>
      </c>
      <c r="C314" s="5" t="s">
        <v>44</v>
      </c>
      <c r="D314" s="5" t="s">
        <v>139</v>
      </c>
    </row>
    <row r="315" spans="1:4" x14ac:dyDescent="0.25">
      <c r="A315" t="s">
        <v>117</v>
      </c>
      <c r="B315" t="s">
        <v>6</v>
      </c>
      <c r="C315" s="5" t="s">
        <v>44</v>
      </c>
      <c r="D315" s="5" t="s">
        <v>140</v>
      </c>
    </row>
    <row r="316" spans="1:4" x14ac:dyDescent="0.25">
      <c r="A316" t="s">
        <v>117</v>
      </c>
      <c r="B316" t="s">
        <v>6</v>
      </c>
      <c r="C316" s="5" t="s">
        <v>44</v>
      </c>
      <c r="D316" s="5" t="s">
        <v>141</v>
      </c>
    </row>
    <row r="317" spans="1:4" x14ac:dyDescent="0.25">
      <c r="A317" t="s">
        <v>117</v>
      </c>
      <c r="B317" t="s">
        <v>6</v>
      </c>
      <c r="C317" s="5" t="s">
        <v>44</v>
      </c>
      <c r="D317" s="5" t="s">
        <v>142</v>
      </c>
    </row>
    <row r="318" spans="1:4" x14ac:dyDescent="0.25">
      <c r="A318" t="s">
        <v>117</v>
      </c>
      <c r="B318" t="s">
        <v>6</v>
      </c>
      <c r="C318" s="5" t="s">
        <v>44</v>
      </c>
      <c r="D318" s="5" t="s">
        <v>97</v>
      </c>
    </row>
    <row r="319" spans="1:4" x14ac:dyDescent="0.25">
      <c r="A319" t="s">
        <v>117</v>
      </c>
      <c r="B319" t="s">
        <v>6</v>
      </c>
      <c r="C319" s="5" t="s">
        <v>44</v>
      </c>
      <c r="D319" s="5" t="s">
        <v>98</v>
      </c>
    </row>
    <row r="320" spans="1:4" x14ac:dyDescent="0.25">
      <c r="A320" t="s">
        <v>117</v>
      </c>
      <c r="B320" t="s">
        <v>6</v>
      </c>
      <c r="C320" s="5" t="s">
        <v>44</v>
      </c>
      <c r="D320" s="5" t="s">
        <v>143</v>
      </c>
    </row>
    <row r="321" spans="1:5" x14ac:dyDescent="0.25">
      <c r="A321" t="s">
        <v>117</v>
      </c>
      <c r="B321" t="s">
        <v>6</v>
      </c>
      <c r="C321" s="5" t="s">
        <v>44</v>
      </c>
      <c r="D321" s="5" t="s">
        <v>144</v>
      </c>
    </row>
    <row r="322" spans="1:5" x14ac:dyDescent="0.25">
      <c r="A322" t="s">
        <v>117</v>
      </c>
      <c r="B322" t="s">
        <v>6</v>
      </c>
      <c r="C322" s="5" t="s">
        <v>44</v>
      </c>
      <c r="D322" s="5">
        <v>40.1</v>
      </c>
    </row>
    <row r="323" spans="1:5" x14ac:dyDescent="0.25">
      <c r="A323" t="s">
        <v>117</v>
      </c>
      <c r="B323" t="s">
        <v>6</v>
      </c>
      <c r="C323" s="5" t="s">
        <v>44</v>
      </c>
      <c r="D323" s="5">
        <v>40.200000000000003</v>
      </c>
    </row>
    <row r="324" spans="1:5" x14ac:dyDescent="0.25">
      <c r="A324" t="s">
        <v>117</v>
      </c>
      <c r="B324" t="s">
        <v>6</v>
      </c>
      <c r="C324" s="5" t="s">
        <v>44</v>
      </c>
      <c r="D324" s="5">
        <v>40.299999999999997</v>
      </c>
    </row>
    <row r="325" spans="1:5" x14ac:dyDescent="0.25">
      <c r="A325" t="s">
        <v>117</v>
      </c>
      <c r="B325" t="s">
        <v>6</v>
      </c>
      <c r="C325" s="5" t="s">
        <v>44</v>
      </c>
      <c r="D325" s="5">
        <v>40.4</v>
      </c>
    </row>
    <row r="326" spans="1:5" x14ac:dyDescent="0.25">
      <c r="A326" t="s">
        <v>117</v>
      </c>
      <c r="B326" t="s">
        <v>6</v>
      </c>
      <c r="C326" s="5" t="s">
        <v>44</v>
      </c>
      <c r="D326" s="5">
        <v>40.5</v>
      </c>
    </row>
    <row r="327" spans="1:5" x14ac:dyDescent="0.25">
      <c r="A327" t="s">
        <v>117</v>
      </c>
      <c r="B327" t="s">
        <v>6</v>
      </c>
      <c r="C327" s="5" t="s">
        <v>44</v>
      </c>
      <c r="D327" s="5">
        <v>40.6</v>
      </c>
    </row>
    <row r="328" spans="1:5" x14ac:dyDescent="0.25">
      <c r="A328" t="s">
        <v>117</v>
      </c>
      <c r="B328" t="s">
        <v>6</v>
      </c>
      <c r="C328" s="5" t="s">
        <v>44</v>
      </c>
      <c r="D328" s="5">
        <v>40.700000000000003</v>
      </c>
    </row>
    <row r="329" spans="1:5" x14ac:dyDescent="0.25">
      <c r="A329" s="10" t="s">
        <v>145</v>
      </c>
      <c r="B329" s="10"/>
      <c r="C329" s="13"/>
      <c r="D329" s="13"/>
      <c r="E329" s="13">
        <f>SUM(E2,E31,E79,E105,E182,E213,E263)</f>
        <v>294</v>
      </c>
    </row>
    <row r="330" spans="1:5" x14ac:dyDescent="0.25">
      <c r="A330" s="2" t="s">
        <v>4</v>
      </c>
      <c r="B330" s="3" t="s">
        <v>146</v>
      </c>
      <c r="C330" s="6"/>
      <c r="D330" s="6"/>
      <c r="E330" s="7">
        <f>COUNTIFS(A331:A333,"2023-2024")</f>
        <v>0</v>
      </c>
    </row>
    <row r="331" spans="1:5" x14ac:dyDescent="0.25">
      <c r="A331" s="15" t="s">
        <v>482</v>
      </c>
      <c r="B331" s="16" t="s">
        <v>147</v>
      </c>
      <c r="C331" s="17" t="s">
        <v>148</v>
      </c>
      <c r="D331" s="17">
        <v>110.1</v>
      </c>
      <c r="E331" s="76"/>
    </row>
    <row r="332" spans="1:5" x14ac:dyDescent="0.25">
      <c r="A332" s="15" t="s">
        <v>482</v>
      </c>
      <c r="B332" s="16" t="s">
        <v>147</v>
      </c>
      <c r="C332" s="17" t="s">
        <v>149</v>
      </c>
      <c r="D332" s="17">
        <v>1</v>
      </c>
      <c r="E332" s="76"/>
    </row>
    <row r="333" spans="1:5" x14ac:dyDescent="0.25">
      <c r="A333" s="15" t="s">
        <v>482</v>
      </c>
      <c r="B333" s="16" t="s">
        <v>147</v>
      </c>
      <c r="C333" s="17" t="s">
        <v>149</v>
      </c>
      <c r="D333" s="17">
        <v>2</v>
      </c>
      <c r="E333" s="76"/>
    </row>
    <row r="334" spans="1:5" x14ac:dyDescent="0.25">
      <c r="A334" s="2" t="s">
        <v>20</v>
      </c>
      <c r="B334" s="3" t="s">
        <v>150</v>
      </c>
      <c r="C334" s="6"/>
      <c r="D334" s="6"/>
      <c r="E334" s="7">
        <f>COUNTIFS(A335:A345,"2024-2025")</f>
        <v>9</v>
      </c>
    </row>
    <row r="335" spans="1:5" x14ac:dyDescent="0.25">
      <c r="A335" s="15" t="s">
        <v>482</v>
      </c>
      <c r="B335" s="16" t="s">
        <v>147</v>
      </c>
      <c r="C335" s="17" t="s">
        <v>151</v>
      </c>
      <c r="D335" s="17">
        <v>10</v>
      </c>
      <c r="E335" s="76"/>
    </row>
    <row r="336" spans="1:5" x14ac:dyDescent="0.25">
      <c r="A336" s="15" t="s">
        <v>482</v>
      </c>
      <c r="B336" s="16" t="s">
        <v>147</v>
      </c>
      <c r="C336" s="17" t="s">
        <v>151</v>
      </c>
      <c r="D336" s="17">
        <v>14</v>
      </c>
      <c r="E336" s="76"/>
    </row>
    <row r="337" spans="1:5" x14ac:dyDescent="0.25">
      <c r="A337" t="s">
        <v>20</v>
      </c>
      <c r="B337" s="1" t="s">
        <v>147</v>
      </c>
      <c r="C337" s="5" t="s">
        <v>152</v>
      </c>
      <c r="D337" s="5">
        <v>15</v>
      </c>
    </row>
    <row r="338" spans="1:5" x14ac:dyDescent="0.25">
      <c r="A338" t="s">
        <v>20</v>
      </c>
      <c r="B338" s="1" t="s">
        <v>147</v>
      </c>
      <c r="C338" s="5" t="s">
        <v>148</v>
      </c>
      <c r="D338" s="5">
        <v>10</v>
      </c>
    </row>
    <row r="339" spans="1:5" x14ac:dyDescent="0.25">
      <c r="A339" t="s">
        <v>20</v>
      </c>
      <c r="B339" s="1" t="s">
        <v>147</v>
      </c>
      <c r="C339" s="5" t="s">
        <v>148</v>
      </c>
      <c r="D339" s="5">
        <v>110.2</v>
      </c>
    </row>
    <row r="340" spans="1:5" x14ac:dyDescent="0.25">
      <c r="A340" t="s">
        <v>20</v>
      </c>
      <c r="B340" s="1" t="s">
        <v>147</v>
      </c>
      <c r="C340" s="5" t="s">
        <v>148</v>
      </c>
      <c r="D340" s="5">
        <v>185.1</v>
      </c>
    </row>
    <row r="341" spans="1:5" x14ac:dyDescent="0.25">
      <c r="A341" t="s">
        <v>20</v>
      </c>
      <c r="B341" s="1" t="s">
        <v>147</v>
      </c>
      <c r="C341" s="5" t="s">
        <v>148</v>
      </c>
      <c r="D341" s="5">
        <v>185.2</v>
      </c>
    </row>
    <row r="342" spans="1:5" x14ac:dyDescent="0.25">
      <c r="A342" t="s">
        <v>20</v>
      </c>
      <c r="B342" s="1" t="s">
        <v>147</v>
      </c>
      <c r="C342" s="5" t="s">
        <v>148</v>
      </c>
      <c r="D342" s="5">
        <v>55.6</v>
      </c>
    </row>
    <row r="343" spans="1:5" x14ac:dyDescent="0.25">
      <c r="A343" t="s">
        <v>20</v>
      </c>
      <c r="B343" s="1" t="s">
        <v>147</v>
      </c>
      <c r="C343" s="5" t="s">
        <v>149</v>
      </c>
      <c r="D343" s="5">
        <v>30</v>
      </c>
    </row>
    <row r="344" spans="1:5" x14ac:dyDescent="0.25">
      <c r="A344" t="s">
        <v>20</v>
      </c>
      <c r="B344" s="1" t="s">
        <v>147</v>
      </c>
      <c r="C344" s="5" t="s">
        <v>153</v>
      </c>
      <c r="D344" s="5">
        <v>8.1</v>
      </c>
    </row>
    <row r="345" spans="1:5" x14ac:dyDescent="0.25">
      <c r="A345" t="s">
        <v>20</v>
      </c>
      <c r="B345" s="1" t="s">
        <v>147</v>
      </c>
      <c r="C345" s="5" t="s">
        <v>153</v>
      </c>
      <c r="D345" s="5">
        <v>8.1999999999999993</v>
      </c>
    </row>
    <row r="346" spans="1:5" x14ac:dyDescent="0.25">
      <c r="A346" s="2" t="s">
        <v>52</v>
      </c>
      <c r="B346" s="3" t="s">
        <v>154</v>
      </c>
      <c r="C346" s="6"/>
      <c r="D346" s="6"/>
      <c r="E346" s="7">
        <f>COUNTIFS(A347:A367,"2025-2026")</f>
        <v>21</v>
      </c>
    </row>
    <row r="347" spans="1:5" x14ac:dyDescent="0.25">
      <c r="A347" t="s">
        <v>52</v>
      </c>
      <c r="B347" s="1" t="s">
        <v>147</v>
      </c>
      <c r="C347" s="5" t="s">
        <v>151</v>
      </c>
      <c r="D347" s="5">
        <v>15</v>
      </c>
    </row>
    <row r="348" spans="1:5" x14ac:dyDescent="0.25">
      <c r="A348" t="s">
        <v>52</v>
      </c>
      <c r="B348" s="1" t="s">
        <v>147</v>
      </c>
      <c r="C348" s="5" t="s">
        <v>151</v>
      </c>
      <c r="D348" s="5">
        <v>3</v>
      </c>
    </row>
    <row r="349" spans="1:5" x14ac:dyDescent="0.25">
      <c r="A349" t="s">
        <v>52</v>
      </c>
      <c r="B349" s="1" t="s">
        <v>147</v>
      </c>
      <c r="C349" s="5" t="s">
        <v>151</v>
      </c>
      <c r="D349" s="5">
        <v>30</v>
      </c>
    </row>
    <row r="350" spans="1:5" x14ac:dyDescent="0.25">
      <c r="A350" t="s">
        <v>52</v>
      </c>
      <c r="B350" s="1" t="s">
        <v>147</v>
      </c>
      <c r="C350" s="5" t="s">
        <v>151</v>
      </c>
      <c r="D350" s="5">
        <v>4</v>
      </c>
    </row>
    <row r="351" spans="1:5" x14ac:dyDescent="0.25">
      <c r="A351" t="s">
        <v>52</v>
      </c>
      <c r="B351" s="1" t="s">
        <v>147</v>
      </c>
      <c r="C351" s="5" t="s">
        <v>151</v>
      </c>
      <c r="D351" s="5">
        <v>5</v>
      </c>
    </row>
    <row r="352" spans="1:5" x14ac:dyDescent="0.25">
      <c r="A352" t="s">
        <v>52</v>
      </c>
      <c r="B352" s="1" t="s">
        <v>147</v>
      </c>
      <c r="C352" s="5" t="s">
        <v>151</v>
      </c>
      <c r="D352" s="5">
        <v>56</v>
      </c>
    </row>
    <row r="353" spans="1:5" x14ac:dyDescent="0.25">
      <c r="A353" t="s">
        <v>52</v>
      </c>
      <c r="B353" s="1" t="s">
        <v>147</v>
      </c>
      <c r="C353" s="5" t="s">
        <v>151</v>
      </c>
      <c r="D353" s="5">
        <v>7</v>
      </c>
    </row>
    <row r="354" spans="1:5" x14ac:dyDescent="0.25">
      <c r="A354" t="s">
        <v>52</v>
      </c>
      <c r="B354" s="1" t="s">
        <v>147</v>
      </c>
      <c r="C354" s="5" t="s">
        <v>151</v>
      </c>
      <c r="D354" s="5">
        <v>8</v>
      </c>
    </row>
    <row r="355" spans="1:5" x14ac:dyDescent="0.25">
      <c r="A355" t="s">
        <v>52</v>
      </c>
      <c r="B355" s="1" t="s">
        <v>147</v>
      </c>
      <c r="C355" s="5" t="s">
        <v>151</v>
      </c>
      <c r="D355" s="5">
        <v>9</v>
      </c>
    </row>
    <row r="356" spans="1:5" x14ac:dyDescent="0.25">
      <c r="A356" t="s">
        <v>52</v>
      </c>
      <c r="B356" s="1" t="s">
        <v>147</v>
      </c>
      <c r="C356" s="5" t="s">
        <v>152</v>
      </c>
      <c r="D356" s="5">
        <v>5</v>
      </c>
    </row>
    <row r="357" spans="1:5" x14ac:dyDescent="0.25">
      <c r="A357" t="s">
        <v>52</v>
      </c>
      <c r="B357" s="1" t="s">
        <v>147</v>
      </c>
      <c r="C357" s="5" t="s">
        <v>148</v>
      </c>
      <c r="D357" s="5">
        <v>183</v>
      </c>
    </row>
    <row r="358" spans="1:5" x14ac:dyDescent="0.25">
      <c r="A358" t="s">
        <v>52</v>
      </c>
      <c r="B358" s="1" t="s">
        <v>147</v>
      </c>
      <c r="C358" s="5" t="s">
        <v>148</v>
      </c>
      <c r="D358" s="5">
        <v>82</v>
      </c>
    </row>
    <row r="359" spans="1:5" x14ac:dyDescent="0.25">
      <c r="A359" t="s">
        <v>52</v>
      </c>
      <c r="B359" s="1" t="s">
        <v>147</v>
      </c>
      <c r="C359" s="5" t="s">
        <v>148</v>
      </c>
      <c r="D359" s="5">
        <v>90.1</v>
      </c>
    </row>
    <row r="360" spans="1:5" x14ac:dyDescent="0.25">
      <c r="A360" t="s">
        <v>52</v>
      </c>
      <c r="B360" s="1" t="s">
        <v>147</v>
      </c>
      <c r="C360" s="5" t="s">
        <v>148</v>
      </c>
      <c r="D360" s="5">
        <v>90.3</v>
      </c>
    </row>
    <row r="361" spans="1:5" x14ac:dyDescent="0.25">
      <c r="A361" t="s">
        <v>52</v>
      </c>
      <c r="B361" s="1" t="s">
        <v>147</v>
      </c>
      <c r="C361" s="5" t="s">
        <v>153</v>
      </c>
      <c r="D361" s="5">
        <v>17.100000000000001</v>
      </c>
    </row>
    <row r="362" spans="1:5" x14ac:dyDescent="0.25">
      <c r="A362" t="s">
        <v>52</v>
      </c>
      <c r="B362" s="1" t="s">
        <v>147</v>
      </c>
      <c r="C362" s="5" t="s">
        <v>153</v>
      </c>
      <c r="D362" s="5">
        <v>17.2</v>
      </c>
    </row>
    <row r="363" spans="1:5" x14ac:dyDescent="0.25">
      <c r="A363" t="s">
        <v>52</v>
      </c>
      <c r="B363" s="1" t="s">
        <v>147</v>
      </c>
      <c r="C363" s="5" t="s">
        <v>153</v>
      </c>
      <c r="D363" s="5">
        <v>18.100000000000001</v>
      </c>
    </row>
    <row r="364" spans="1:5" x14ac:dyDescent="0.25">
      <c r="A364" t="s">
        <v>52</v>
      </c>
      <c r="B364" s="1" t="s">
        <v>147</v>
      </c>
      <c r="C364" s="5" t="s">
        <v>153</v>
      </c>
      <c r="D364" s="5">
        <v>18.2</v>
      </c>
    </row>
    <row r="365" spans="1:5" x14ac:dyDescent="0.25">
      <c r="A365" t="s">
        <v>52</v>
      </c>
      <c r="B365" s="1" t="s">
        <v>147</v>
      </c>
      <c r="C365" s="5" t="s">
        <v>153</v>
      </c>
      <c r="D365" s="5">
        <v>20</v>
      </c>
    </row>
    <row r="366" spans="1:5" x14ac:dyDescent="0.25">
      <c r="A366" t="s">
        <v>52</v>
      </c>
      <c r="B366" s="1" t="s">
        <v>147</v>
      </c>
      <c r="C366" s="5" t="s">
        <v>153</v>
      </c>
      <c r="D366" s="5">
        <v>33</v>
      </c>
    </row>
    <row r="367" spans="1:5" x14ac:dyDescent="0.25">
      <c r="A367" t="s">
        <v>52</v>
      </c>
      <c r="B367" s="1" t="s">
        <v>147</v>
      </c>
      <c r="C367" s="5" t="s">
        <v>153</v>
      </c>
      <c r="D367" s="5">
        <v>4.2</v>
      </c>
    </row>
    <row r="368" spans="1:5" x14ac:dyDescent="0.25">
      <c r="A368" s="2" t="s">
        <v>64</v>
      </c>
      <c r="B368" s="3" t="s">
        <v>155</v>
      </c>
      <c r="C368" s="6"/>
      <c r="D368" s="6"/>
      <c r="E368" s="7">
        <f>COUNTIFS(A369:A376,"2026-2027")</f>
        <v>7</v>
      </c>
    </row>
    <row r="369" spans="1:5" x14ac:dyDescent="0.25">
      <c r="A369" t="s">
        <v>64</v>
      </c>
      <c r="B369" s="1" t="s">
        <v>147</v>
      </c>
      <c r="C369" s="5" t="s">
        <v>156</v>
      </c>
      <c r="D369" s="5">
        <v>3</v>
      </c>
    </row>
    <row r="370" spans="1:5" x14ac:dyDescent="0.25">
      <c r="A370" t="s">
        <v>64</v>
      </c>
      <c r="B370" s="1" t="s">
        <v>147</v>
      </c>
      <c r="C370" s="5" t="s">
        <v>152</v>
      </c>
      <c r="D370" s="5">
        <v>3</v>
      </c>
    </row>
    <row r="371" spans="1:5" x14ac:dyDescent="0.25">
      <c r="A371" t="s">
        <v>64</v>
      </c>
      <c r="B371" s="1" t="s">
        <v>147</v>
      </c>
      <c r="C371" s="5" t="s">
        <v>148</v>
      </c>
      <c r="D371" s="5" t="s">
        <v>157</v>
      </c>
    </row>
    <row r="372" spans="1:5" x14ac:dyDescent="0.25">
      <c r="A372" t="s">
        <v>64</v>
      </c>
      <c r="B372" s="1" t="s">
        <v>147</v>
      </c>
      <c r="C372" s="5" t="s">
        <v>148</v>
      </c>
      <c r="D372" s="5">
        <v>186</v>
      </c>
    </row>
    <row r="373" spans="1:5" x14ac:dyDescent="0.25">
      <c r="A373" t="s">
        <v>64</v>
      </c>
      <c r="B373" s="1" t="s">
        <v>147</v>
      </c>
      <c r="C373" s="5" t="s">
        <v>148</v>
      </c>
      <c r="D373" s="5">
        <v>96</v>
      </c>
    </row>
    <row r="374" spans="1:5" x14ac:dyDescent="0.25">
      <c r="A374" t="s">
        <v>64</v>
      </c>
      <c r="B374" s="1" t="s">
        <v>147</v>
      </c>
      <c r="C374" s="5" t="s">
        <v>158</v>
      </c>
      <c r="D374" s="5">
        <v>55</v>
      </c>
    </row>
    <row r="375" spans="1:5" x14ac:dyDescent="0.25">
      <c r="A375" t="s">
        <v>64</v>
      </c>
      <c r="B375" s="1" t="s">
        <v>147</v>
      </c>
      <c r="C375" s="5" t="s">
        <v>153</v>
      </c>
      <c r="D375" s="5">
        <v>21</v>
      </c>
    </row>
    <row r="376" spans="1:5" x14ac:dyDescent="0.25">
      <c r="A376" s="15" t="s">
        <v>482</v>
      </c>
      <c r="B376" s="16" t="s">
        <v>147</v>
      </c>
      <c r="C376" s="17" t="s">
        <v>159</v>
      </c>
      <c r="D376" s="17" t="s">
        <v>501</v>
      </c>
      <c r="E376" s="76"/>
    </row>
    <row r="377" spans="1:5" x14ac:dyDescent="0.25">
      <c r="A377" s="2" t="s">
        <v>91</v>
      </c>
      <c r="B377" s="3" t="s">
        <v>160</v>
      </c>
      <c r="C377" s="6"/>
      <c r="D377" s="6"/>
      <c r="E377" s="7">
        <f>COUNTIFS(A378:A402,"2027-2028")</f>
        <v>25</v>
      </c>
    </row>
    <row r="378" spans="1:5" x14ac:dyDescent="0.25">
      <c r="A378" t="s">
        <v>91</v>
      </c>
      <c r="B378" s="1" t="s">
        <v>147</v>
      </c>
      <c r="C378" s="5" t="s">
        <v>156</v>
      </c>
      <c r="D378" s="5">
        <v>1</v>
      </c>
    </row>
    <row r="379" spans="1:5" x14ac:dyDescent="0.25">
      <c r="A379" t="s">
        <v>91</v>
      </c>
      <c r="B379" s="1" t="s">
        <v>147</v>
      </c>
      <c r="C379" s="5" t="s">
        <v>156</v>
      </c>
      <c r="D379" s="5">
        <v>19</v>
      </c>
    </row>
    <row r="380" spans="1:5" x14ac:dyDescent="0.25">
      <c r="A380" t="s">
        <v>91</v>
      </c>
      <c r="B380" s="1" t="s">
        <v>147</v>
      </c>
      <c r="C380" s="5" t="s">
        <v>156</v>
      </c>
      <c r="D380" s="5" t="s">
        <v>107</v>
      </c>
    </row>
    <row r="381" spans="1:5" x14ac:dyDescent="0.25">
      <c r="A381" t="s">
        <v>91</v>
      </c>
      <c r="B381" s="1" t="s">
        <v>147</v>
      </c>
      <c r="C381" s="5" t="s">
        <v>156</v>
      </c>
      <c r="D381" s="5">
        <v>2</v>
      </c>
    </row>
    <row r="382" spans="1:5" x14ac:dyDescent="0.25">
      <c r="A382" t="s">
        <v>91</v>
      </c>
      <c r="B382" s="1" t="s">
        <v>147</v>
      </c>
      <c r="C382" s="5" t="s">
        <v>156</v>
      </c>
      <c r="D382" s="5">
        <v>21</v>
      </c>
    </row>
    <row r="383" spans="1:5" x14ac:dyDescent="0.25">
      <c r="A383" t="s">
        <v>91</v>
      </c>
      <c r="B383" s="1" t="s">
        <v>147</v>
      </c>
      <c r="C383" s="5" t="s">
        <v>156</v>
      </c>
      <c r="D383" s="5">
        <v>31</v>
      </c>
    </row>
    <row r="384" spans="1:5" x14ac:dyDescent="0.25">
      <c r="A384" t="s">
        <v>91</v>
      </c>
      <c r="B384" s="1" t="s">
        <v>147</v>
      </c>
      <c r="C384" s="5" t="s">
        <v>156</v>
      </c>
      <c r="D384" s="5">
        <v>34</v>
      </c>
    </row>
    <row r="385" spans="1:4" x14ac:dyDescent="0.25">
      <c r="A385" t="s">
        <v>91</v>
      </c>
      <c r="B385" s="1" t="s">
        <v>147</v>
      </c>
      <c r="C385" s="5" t="s">
        <v>156</v>
      </c>
      <c r="D385" s="5">
        <v>4</v>
      </c>
    </row>
    <row r="386" spans="1:4" x14ac:dyDescent="0.25">
      <c r="A386" t="s">
        <v>91</v>
      </c>
      <c r="B386" s="1" t="s">
        <v>147</v>
      </c>
      <c r="C386" s="5" t="s">
        <v>156</v>
      </c>
      <c r="D386" s="5">
        <v>43</v>
      </c>
    </row>
    <row r="387" spans="1:4" x14ac:dyDescent="0.25">
      <c r="A387" t="s">
        <v>91</v>
      </c>
      <c r="B387" s="1" t="s">
        <v>147</v>
      </c>
      <c r="C387" s="5" t="s">
        <v>152</v>
      </c>
      <c r="D387" s="5">
        <v>2</v>
      </c>
    </row>
    <row r="388" spans="1:4" x14ac:dyDescent="0.25">
      <c r="A388" t="s">
        <v>91</v>
      </c>
      <c r="B388" s="1" t="s">
        <v>147</v>
      </c>
      <c r="C388" s="5" t="s">
        <v>148</v>
      </c>
      <c r="D388" s="5">
        <v>160.1</v>
      </c>
    </row>
    <row r="389" spans="1:4" x14ac:dyDescent="0.25">
      <c r="A389" t="s">
        <v>91</v>
      </c>
      <c r="B389" s="1" t="s">
        <v>147</v>
      </c>
      <c r="C389" s="5" t="s">
        <v>148</v>
      </c>
      <c r="D389" s="5">
        <v>68</v>
      </c>
    </row>
    <row r="390" spans="1:4" x14ac:dyDescent="0.25">
      <c r="A390" t="s">
        <v>91</v>
      </c>
      <c r="B390" s="1" t="s">
        <v>147</v>
      </c>
      <c r="C390" s="5" t="s">
        <v>148</v>
      </c>
      <c r="D390" s="5">
        <v>90.2</v>
      </c>
    </row>
    <row r="391" spans="1:4" x14ac:dyDescent="0.25">
      <c r="A391" t="s">
        <v>91</v>
      </c>
      <c r="B391" s="1" t="s">
        <v>147</v>
      </c>
      <c r="C391" s="5" t="s">
        <v>148</v>
      </c>
      <c r="D391" s="5">
        <v>90.4</v>
      </c>
    </row>
    <row r="392" spans="1:4" x14ac:dyDescent="0.25">
      <c r="A392" t="s">
        <v>91</v>
      </c>
      <c r="B392" s="1" t="s">
        <v>147</v>
      </c>
      <c r="C392" s="5" t="s">
        <v>161</v>
      </c>
      <c r="D392" s="5">
        <v>20</v>
      </c>
    </row>
    <row r="393" spans="1:4" x14ac:dyDescent="0.25">
      <c r="A393" t="s">
        <v>91</v>
      </c>
      <c r="B393" s="1" t="s">
        <v>147</v>
      </c>
      <c r="C393" s="5" t="s">
        <v>161</v>
      </c>
      <c r="D393" s="5">
        <v>21</v>
      </c>
    </row>
    <row r="394" spans="1:4" x14ac:dyDescent="0.25">
      <c r="A394" t="s">
        <v>91</v>
      </c>
      <c r="B394" s="1" t="s">
        <v>147</v>
      </c>
      <c r="C394" s="5" t="s">
        <v>161</v>
      </c>
      <c r="D394" s="5">
        <v>22</v>
      </c>
    </row>
    <row r="395" spans="1:4" x14ac:dyDescent="0.25">
      <c r="A395" t="s">
        <v>91</v>
      </c>
      <c r="B395" s="1" t="s">
        <v>147</v>
      </c>
      <c r="C395" s="5" t="s">
        <v>161</v>
      </c>
      <c r="D395" s="5">
        <v>23</v>
      </c>
    </row>
    <row r="396" spans="1:4" x14ac:dyDescent="0.25">
      <c r="A396" t="s">
        <v>91</v>
      </c>
      <c r="B396" s="1" t="s">
        <v>147</v>
      </c>
      <c r="C396" s="5" t="s">
        <v>161</v>
      </c>
      <c r="D396" s="5">
        <v>24</v>
      </c>
    </row>
    <row r="397" spans="1:4" x14ac:dyDescent="0.25">
      <c r="A397" t="s">
        <v>91</v>
      </c>
      <c r="B397" s="1" t="s">
        <v>147</v>
      </c>
      <c r="C397" s="5" t="s">
        <v>161</v>
      </c>
      <c r="D397" s="5">
        <v>25</v>
      </c>
    </row>
    <row r="398" spans="1:4" x14ac:dyDescent="0.25">
      <c r="A398" t="s">
        <v>91</v>
      </c>
      <c r="B398" s="1" t="s">
        <v>147</v>
      </c>
      <c r="C398" s="5" t="s">
        <v>161</v>
      </c>
      <c r="D398" s="5">
        <v>26</v>
      </c>
    </row>
    <row r="399" spans="1:4" x14ac:dyDescent="0.25">
      <c r="A399" t="s">
        <v>91</v>
      </c>
      <c r="B399" s="1" t="s">
        <v>147</v>
      </c>
      <c r="C399" s="5" t="s">
        <v>161</v>
      </c>
      <c r="D399" s="5">
        <v>27</v>
      </c>
    </row>
    <row r="400" spans="1:4" x14ac:dyDescent="0.25">
      <c r="A400" t="s">
        <v>91</v>
      </c>
      <c r="B400" s="1" t="s">
        <v>147</v>
      </c>
      <c r="C400" s="5" t="s">
        <v>149</v>
      </c>
      <c r="D400" s="5">
        <v>12</v>
      </c>
    </row>
    <row r="401" spans="1:5" x14ac:dyDescent="0.25">
      <c r="A401" t="s">
        <v>91</v>
      </c>
      <c r="B401" s="1" t="s">
        <v>147</v>
      </c>
      <c r="C401" s="5" t="s">
        <v>153</v>
      </c>
      <c r="D401" s="5">
        <v>4.0999999999999996</v>
      </c>
    </row>
    <row r="402" spans="1:5" x14ac:dyDescent="0.25">
      <c r="A402" t="s">
        <v>91</v>
      </c>
      <c r="B402" s="1" t="s">
        <v>147</v>
      </c>
      <c r="C402" s="5" t="s">
        <v>159</v>
      </c>
      <c r="D402" s="5">
        <v>12</v>
      </c>
    </row>
    <row r="403" spans="1:5" x14ac:dyDescent="0.25">
      <c r="A403" s="2" t="s">
        <v>95</v>
      </c>
      <c r="B403" s="3" t="s">
        <v>162</v>
      </c>
      <c r="C403" s="6"/>
      <c r="D403" s="6"/>
      <c r="E403" s="7">
        <f>COUNTIF(A404:A423,"2028-2029")</f>
        <v>20</v>
      </c>
    </row>
    <row r="404" spans="1:5" x14ac:dyDescent="0.25">
      <c r="A404" t="s">
        <v>95</v>
      </c>
      <c r="B404" s="1" t="s">
        <v>147</v>
      </c>
      <c r="C404" s="5" t="s">
        <v>156</v>
      </c>
      <c r="D404" s="5">
        <v>42</v>
      </c>
    </row>
    <row r="405" spans="1:5" x14ac:dyDescent="0.25">
      <c r="A405" t="s">
        <v>95</v>
      </c>
      <c r="B405" s="1" t="s">
        <v>147</v>
      </c>
      <c r="C405" s="5" t="s">
        <v>156</v>
      </c>
      <c r="D405" s="5">
        <v>5</v>
      </c>
    </row>
    <row r="406" spans="1:5" x14ac:dyDescent="0.25">
      <c r="A406" t="s">
        <v>95</v>
      </c>
      <c r="B406" s="1" t="s">
        <v>147</v>
      </c>
      <c r="C406" s="5" t="s">
        <v>151</v>
      </c>
      <c r="D406" s="5" t="s">
        <v>163</v>
      </c>
    </row>
    <row r="407" spans="1:5" x14ac:dyDescent="0.25">
      <c r="A407" t="s">
        <v>95</v>
      </c>
      <c r="B407" s="1" t="s">
        <v>147</v>
      </c>
      <c r="C407" s="5" t="s">
        <v>148</v>
      </c>
      <c r="D407" s="5">
        <v>220</v>
      </c>
    </row>
    <row r="408" spans="1:5" x14ac:dyDescent="0.25">
      <c r="A408" t="s">
        <v>95</v>
      </c>
      <c r="B408" s="1" t="s">
        <v>147</v>
      </c>
      <c r="C408" s="5" t="s">
        <v>148</v>
      </c>
      <c r="D408" s="5">
        <v>51</v>
      </c>
    </row>
    <row r="409" spans="1:5" x14ac:dyDescent="0.25">
      <c r="A409" t="s">
        <v>95</v>
      </c>
      <c r="B409" s="1" t="s">
        <v>147</v>
      </c>
      <c r="C409" s="5" t="s">
        <v>148</v>
      </c>
      <c r="D409" s="5" t="s">
        <v>164</v>
      </c>
    </row>
    <row r="410" spans="1:5" x14ac:dyDescent="0.25">
      <c r="A410" t="s">
        <v>95</v>
      </c>
      <c r="B410" s="1" t="s">
        <v>147</v>
      </c>
      <c r="C410" s="5" t="s">
        <v>148</v>
      </c>
      <c r="D410" s="5" t="s">
        <v>165</v>
      </c>
    </row>
    <row r="411" spans="1:5" x14ac:dyDescent="0.25">
      <c r="A411" t="s">
        <v>95</v>
      </c>
      <c r="B411" s="1" t="s">
        <v>147</v>
      </c>
      <c r="C411" s="5" t="s">
        <v>148</v>
      </c>
      <c r="D411" s="5">
        <v>55.2</v>
      </c>
    </row>
    <row r="412" spans="1:5" x14ac:dyDescent="0.25">
      <c r="A412" t="s">
        <v>95</v>
      </c>
      <c r="B412" s="1" t="s">
        <v>147</v>
      </c>
      <c r="C412" s="5" t="s">
        <v>148</v>
      </c>
      <c r="D412" s="5">
        <v>55.5</v>
      </c>
    </row>
    <row r="413" spans="1:5" x14ac:dyDescent="0.25">
      <c r="A413" t="s">
        <v>95</v>
      </c>
      <c r="B413" s="1" t="s">
        <v>147</v>
      </c>
      <c r="C413" s="5" t="s">
        <v>148</v>
      </c>
      <c r="D413" s="5">
        <v>55.7</v>
      </c>
    </row>
    <row r="414" spans="1:5" x14ac:dyDescent="0.25">
      <c r="A414" t="s">
        <v>95</v>
      </c>
      <c r="B414" s="1" t="s">
        <v>147</v>
      </c>
      <c r="C414" s="5" t="s">
        <v>148</v>
      </c>
      <c r="D414" s="5">
        <v>79.099999999999994</v>
      </c>
    </row>
    <row r="415" spans="1:5" x14ac:dyDescent="0.25">
      <c r="A415" t="s">
        <v>95</v>
      </c>
      <c r="B415" s="1" t="s">
        <v>147</v>
      </c>
      <c r="C415" s="5" t="s">
        <v>148</v>
      </c>
      <c r="D415" s="5">
        <v>79.2</v>
      </c>
    </row>
    <row r="416" spans="1:5" x14ac:dyDescent="0.25">
      <c r="A416" t="s">
        <v>95</v>
      </c>
      <c r="B416" s="1" t="s">
        <v>147</v>
      </c>
      <c r="C416" s="5" t="s">
        <v>148</v>
      </c>
      <c r="D416" s="5">
        <v>79.400000000000006</v>
      </c>
    </row>
    <row r="417" spans="1:5" x14ac:dyDescent="0.25">
      <c r="A417" t="s">
        <v>95</v>
      </c>
      <c r="B417" s="1" t="s">
        <v>147</v>
      </c>
      <c r="C417" s="5" t="s">
        <v>148</v>
      </c>
      <c r="D417" s="5">
        <v>95</v>
      </c>
    </row>
    <row r="418" spans="1:5" x14ac:dyDescent="0.25">
      <c r="A418" t="s">
        <v>95</v>
      </c>
      <c r="B418" s="1" t="s">
        <v>147</v>
      </c>
      <c r="C418" s="5" t="s">
        <v>153</v>
      </c>
      <c r="D418" s="5">
        <v>22</v>
      </c>
    </row>
    <row r="419" spans="1:5" x14ac:dyDescent="0.25">
      <c r="A419" t="s">
        <v>95</v>
      </c>
      <c r="B419" s="1" t="s">
        <v>147</v>
      </c>
      <c r="C419" s="5" t="s">
        <v>153</v>
      </c>
      <c r="D419" s="5">
        <v>5</v>
      </c>
    </row>
    <row r="420" spans="1:5" x14ac:dyDescent="0.25">
      <c r="A420" t="s">
        <v>95</v>
      </c>
      <c r="B420" s="1" t="s">
        <v>147</v>
      </c>
      <c r="C420" s="5" t="s">
        <v>153</v>
      </c>
      <c r="D420" s="5">
        <v>6</v>
      </c>
    </row>
    <row r="421" spans="1:5" x14ac:dyDescent="0.25">
      <c r="A421" t="s">
        <v>95</v>
      </c>
      <c r="B421" s="1" t="s">
        <v>147</v>
      </c>
      <c r="C421" s="5" t="s">
        <v>159</v>
      </c>
      <c r="D421" s="5">
        <v>11</v>
      </c>
    </row>
    <row r="422" spans="1:5" x14ac:dyDescent="0.25">
      <c r="A422" t="s">
        <v>95</v>
      </c>
      <c r="B422" s="1" t="s">
        <v>147</v>
      </c>
      <c r="C422" s="5" t="s">
        <v>159</v>
      </c>
      <c r="D422" s="5">
        <v>18</v>
      </c>
    </row>
    <row r="423" spans="1:5" x14ac:dyDescent="0.25">
      <c r="A423" t="s">
        <v>95</v>
      </c>
      <c r="B423" s="1" t="s">
        <v>147</v>
      </c>
      <c r="C423" s="5" t="s">
        <v>159</v>
      </c>
      <c r="D423" s="5">
        <v>25</v>
      </c>
    </row>
    <row r="424" spans="1:5" x14ac:dyDescent="0.25">
      <c r="A424" s="2" t="s">
        <v>117</v>
      </c>
      <c r="B424" s="3" t="s">
        <v>166</v>
      </c>
      <c r="C424" s="6"/>
      <c r="D424" s="6"/>
      <c r="E424" s="7">
        <f>COUNTIFS(A425:A447,"2029-2030")</f>
        <v>23</v>
      </c>
    </row>
    <row r="425" spans="1:5" x14ac:dyDescent="0.25">
      <c r="A425" t="s">
        <v>117</v>
      </c>
      <c r="B425" s="1" t="s">
        <v>147</v>
      </c>
      <c r="C425" s="5" t="s">
        <v>156</v>
      </c>
      <c r="D425" s="5">
        <v>30</v>
      </c>
    </row>
    <row r="426" spans="1:5" x14ac:dyDescent="0.25">
      <c r="A426" t="s">
        <v>117</v>
      </c>
      <c r="B426" s="1" t="s">
        <v>147</v>
      </c>
      <c r="C426" s="5" t="s">
        <v>156</v>
      </c>
      <c r="D426" s="5">
        <v>32</v>
      </c>
    </row>
    <row r="427" spans="1:5" x14ac:dyDescent="0.25">
      <c r="A427" t="s">
        <v>117</v>
      </c>
      <c r="B427" s="1" t="s">
        <v>147</v>
      </c>
      <c r="C427" s="5" t="s">
        <v>167</v>
      </c>
      <c r="D427" s="5">
        <v>49</v>
      </c>
    </row>
    <row r="428" spans="1:5" x14ac:dyDescent="0.25">
      <c r="A428" t="s">
        <v>117</v>
      </c>
      <c r="B428" s="1" t="s">
        <v>147</v>
      </c>
      <c r="C428" s="5" t="s">
        <v>148</v>
      </c>
      <c r="D428" s="5">
        <v>35</v>
      </c>
    </row>
    <row r="429" spans="1:5" x14ac:dyDescent="0.25">
      <c r="A429" t="s">
        <v>117</v>
      </c>
      <c r="B429" s="1" t="s">
        <v>147</v>
      </c>
      <c r="C429" s="5" t="s">
        <v>148</v>
      </c>
      <c r="D429" s="5">
        <v>66</v>
      </c>
    </row>
    <row r="430" spans="1:5" x14ac:dyDescent="0.25">
      <c r="A430" t="s">
        <v>117</v>
      </c>
      <c r="B430" s="1" t="s">
        <v>147</v>
      </c>
      <c r="C430" s="5" t="s">
        <v>153</v>
      </c>
      <c r="D430" s="5">
        <v>24</v>
      </c>
    </row>
    <row r="431" spans="1:5" x14ac:dyDescent="0.25">
      <c r="A431" t="s">
        <v>117</v>
      </c>
      <c r="B431" s="1" t="s">
        <v>147</v>
      </c>
      <c r="C431" s="5" t="s">
        <v>153</v>
      </c>
      <c r="D431" s="5">
        <v>1.1000000000000001</v>
      </c>
    </row>
    <row r="432" spans="1:5" x14ac:dyDescent="0.25">
      <c r="A432" t="s">
        <v>117</v>
      </c>
      <c r="B432" s="1" t="s">
        <v>147</v>
      </c>
      <c r="C432" s="5" t="s">
        <v>153</v>
      </c>
      <c r="D432" s="5">
        <v>1.2</v>
      </c>
    </row>
    <row r="433" spans="1:5" x14ac:dyDescent="0.25">
      <c r="A433" t="s">
        <v>117</v>
      </c>
      <c r="B433" s="1" t="s">
        <v>147</v>
      </c>
      <c r="C433" s="5" t="s">
        <v>153</v>
      </c>
      <c r="D433" s="5">
        <v>26</v>
      </c>
    </row>
    <row r="434" spans="1:5" x14ac:dyDescent="0.25">
      <c r="A434" t="s">
        <v>117</v>
      </c>
      <c r="B434" s="1" t="s">
        <v>147</v>
      </c>
      <c r="C434" s="5" t="s">
        <v>153</v>
      </c>
      <c r="D434" s="5">
        <v>30</v>
      </c>
    </row>
    <row r="435" spans="1:5" x14ac:dyDescent="0.25">
      <c r="A435" t="s">
        <v>117</v>
      </c>
      <c r="B435" s="1" t="s">
        <v>147</v>
      </c>
      <c r="C435" s="5" t="s">
        <v>159</v>
      </c>
      <c r="D435" s="5">
        <v>2</v>
      </c>
    </row>
    <row r="436" spans="1:5" x14ac:dyDescent="0.25">
      <c r="A436" t="s">
        <v>117</v>
      </c>
      <c r="B436" s="1" t="s">
        <v>147</v>
      </c>
      <c r="C436" s="5" t="s">
        <v>159</v>
      </c>
      <c r="D436" s="5">
        <v>70</v>
      </c>
    </row>
    <row r="437" spans="1:5" x14ac:dyDescent="0.25">
      <c r="A437" s="15" t="s">
        <v>117</v>
      </c>
      <c r="B437" s="16" t="s">
        <v>147</v>
      </c>
      <c r="C437" s="17" t="s">
        <v>151</v>
      </c>
      <c r="D437" s="17" t="s">
        <v>501</v>
      </c>
      <c r="E437" s="76"/>
    </row>
    <row r="438" spans="1:5" x14ac:dyDescent="0.25">
      <c r="A438" t="s">
        <v>117</v>
      </c>
      <c r="B438" s="1" t="s">
        <v>147</v>
      </c>
      <c r="C438" s="5" t="s">
        <v>151</v>
      </c>
      <c r="D438" s="5" t="s">
        <v>169</v>
      </c>
    </row>
    <row r="439" spans="1:5" x14ac:dyDescent="0.25">
      <c r="A439" t="s">
        <v>117</v>
      </c>
      <c r="B439" s="1" t="s">
        <v>147</v>
      </c>
      <c r="C439" s="5" t="s">
        <v>151</v>
      </c>
      <c r="D439" s="5">
        <v>34</v>
      </c>
    </row>
    <row r="440" spans="1:5" x14ac:dyDescent="0.25">
      <c r="A440" t="s">
        <v>117</v>
      </c>
      <c r="B440" s="1" t="s">
        <v>147</v>
      </c>
      <c r="C440" s="5" t="s">
        <v>151</v>
      </c>
      <c r="D440" s="5">
        <v>35</v>
      </c>
    </row>
    <row r="441" spans="1:5" x14ac:dyDescent="0.25">
      <c r="A441" t="s">
        <v>117</v>
      </c>
      <c r="B441" s="1" t="s">
        <v>147</v>
      </c>
      <c r="C441" s="5" t="s">
        <v>151</v>
      </c>
      <c r="D441" s="5">
        <v>40</v>
      </c>
    </row>
    <row r="442" spans="1:5" x14ac:dyDescent="0.25">
      <c r="A442" t="s">
        <v>117</v>
      </c>
      <c r="B442" s="1" t="s">
        <v>147</v>
      </c>
      <c r="C442" s="5" t="s">
        <v>151</v>
      </c>
      <c r="D442" s="5">
        <v>11</v>
      </c>
    </row>
    <row r="443" spans="1:5" x14ac:dyDescent="0.25">
      <c r="A443" t="s">
        <v>117</v>
      </c>
      <c r="B443" s="1" t="s">
        <v>147</v>
      </c>
      <c r="C443" s="5" t="s">
        <v>152</v>
      </c>
      <c r="D443" s="5">
        <v>1</v>
      </c>
    </row>
    <row r="444" spans="1:5" x14ac:dyDescent="0.25">
      <c r="A444" t="s">
        <v>117</v>
      </c>
      <c r="B444" s="1" t="s">
        <v>147</v>
      </c>
      <c r="C444" s="5" t="s">
        <v>152</v>
      </c>
      <c r="D444" s="5">
        <v>10</v>
      </c>
    </row>
    <row r="445" spans="1:5" x14ac:dyDescent="0.25">
      <c r="A445" t="s">
        <v>117</v>
      </c>
      <c r="B445" s="1" t="s">
        <v>147</v>
      </c>
      <c r="C445" s="5" t="s">
        <v>152</v>
      </c>
      <c r="D445" s="5">
        <v>30</v>
      </c>
    </row>
    <row r="446" spans="1:5" x14ac:dyDescent="0.25">
      <c r="A446" t="s">
        <v>117</v>
      </c>
      <c r="B446" s="1" t="s">
        <v>147</v>
      </c>
      <c r="C446" s="5" t="s">
        <v>170</v>
      </c>
      <c r="D446" s="5">
        <v>49</v>
      </c>
    </row>
    <row r="447" spans="1:5" x14ac:dyDescent="0.25">
      <c r="A447" t="s">
        <v>117</v>
      </c>
      <c r="B447" s="1" t="s">
        <v>147</v>
      </c>
      <c r="C447" s="5" t="s">
        <v>153</v>
      </c>
      <c r="D447" s="5" t="s">
        <v>171</v>
      </c>
    </row>
    <row r="448" spans="1:5" x14ac:dyDescent="0.25">
      <c r="A448" s="10" t="s">
        <v>145</v>
      </c>
      <c r="B448" s="11"/>
      <c r="C448" s="12"/>
      <c r="D448" s="12"/>
      <c r="E448" s="13">
        <f>SUM(E330,E334,E346,E368,E377,E403,E424,)</f>
        <v>105</v>
      </c>
    </row>
    <row r="449" spans="1:5" x14ac:dyDescent="0.25">
      <c r="A449" s="2" t="s">
        <v>4</v>
      </c>
      <c r="B449" s="2" t="s">
        <v>172</v>
      </c>
      <c r="C449" s="6"/>
      <c r="D449" s="6"/>
      <c r="E449" s="7">
        <f>COUNTIFS(A450:A459,"2023-2024")</f>
        <v>0</v>
      </c>
    </row>
    <row r="450" spans="1:5" x14ac:dyDescent="0.25">
      <c r="A450" s="83" t="s">
        <v>488</v>
      </c>
      <c r="B450" s="83" t="s">
        <v>506</v>
      </c>
      <c r="C450" s="84" t="s">
        <v>173</v>
      </c>
      <c r="D450" s="84">
        <v>194</v>
      </c>
      <c r="E450" s="85"/>
    </row>
    <row r="451" spans="1:5" x14ac:dyDescent="0.25">
      <c r="A451" s="83" t="s">
        <v>488</v>
      </c>
      <c r="B451" s="83" t="s">
        <v>506</v>
      </c>
      <c r="C451" s="84" t="s">
        <v>173</v>
      </c>
      <c r="D451" s="84">
        <v>98</v>
      </c>
      <c r="E451" s="85"/>
    </row>
    <row r="452" spans="1:5" x14ac:dyDescent="0.25">
      <c r="A452" s="83" t="s">
        <v>488</v>
      </c>
      <c r="B452" s="83" t="s">
        <v>506</v>
      </c>
      <c r="C452" s="84" t="s">
        <v>174</v>
      </c>
      <c r="D452" s="84">
        <v>179</v>
      </c>
      <c r="E452" s="85"/>
    </row>
    <row r="453" spans="1:5" x14ac:dyDescent="0.25">
      <c r="A453" s="83" t="s">
        <v>488</v>
      </c>
      <c r="B453" s="83" t="s">
        <v>506</v>
      </c>
      <c r="C453" s="84" t="s">
        <v>174</v>
      </c>
      <c r="D453" s="84" t="s">
        <v>175</v>
      </c>
      <c r="E453" s="85"/>
    </row>
    <row r="454" spans="1:5" x14ac:dyDescent="0.25">
      <c r="A454" s="83" t="s">
        <v>488</v>
      </c>
      <c r="B454" s="83" t="s">
        <v>506</v>
      </c>
      <c r="C454" s="84" t="s">
        <v>174</v>
      </c>
      <c r="D454" s="84" t="s">
        <v>176</v>
      </c>
      <c r="E454" s="85"/>
    </row>
    <row r="455" spans="1:5" x14ac:dyDescent="0.25">
      <c r="A455" s="83" t="s">
        <v>488</v>
      </c>
      <c r="B455" s="83" t="s">
        <v>506</v>
      </c>
      <c r="C455" s="84" t="s">
        <v>174</v>
      </c>
      <c r="D455" s="84">
        <v>184</v>
      </c>
      <c r="E455" s="85"/>
    </row>
    <row r="456" spans="1:5" x14ac:dyDescent="0.25">
      <c r="A456" s="83" t="s">
        <v>488</v>
      </c>
      <c r="B456" s="83" t="s">
        <v>506</v>
      </c>
      <c r="C456" s="84" t="s">
        <v>174</v>
      </c>
      <c r="D456" s="84">
        <v>185</v>
      </c>
      <c r="E456" s="85"/>
    </row>
    <row r="457" spans="1:5" x14ac:dyDescent="0.25">
      <c r="A457" s="83" t="s">
        <v>488</v>
      </c>
      <c r="B457" s="83" t="s">
        <v>506</v>
      </c>
      <c r="C457" s="84" t="s">
        <v>174</v>
      </c>
      <c r="D457" s="84">
        <v>188</v>
      </c>
      <c r="E457" s="85"/>
    </row>
    <row r="458" spans="1:5" x14ac:dyDescent="0.25">
      <c r="A458" s="83" t="s">
        <v>488</v>
      </c>
      <c r="B458" s="83" t="s">
        <v>506</v>
      </c>
      <c r="C458" s="84" t="s">
        <v>174</v>
      </c>
      <c r="D458" s="84">
        <v>189</v>
      </c>
      <c r="E458" s="85"/>
    </row>
    <row r="459" spans="1:5" x14ac:dyDescent="0.25">
      <c r="A459" s="83" t="s">
        <v>488</v>
      </c>
      <c r="B459" s="83" t="s">
        <v>506</v>
      </c>
      <c r="C459" s="84" t="s">
        <v>177</v>
      </c>
      <c r="D459" s="84">
        <v>770</v>
      </c>
      <c r="E459" s="85"/>
    </row>
    <row r="460" spans="1:5" x14ac:dyDescent="0.25">
      <c r="A460" s="2" t="s">
        <v>20</v>
      </c>
      <c r="B460" s="2" t="s">
        <v>178</v>
      </c>
      <c r="C460" s="6"/>
      <c r="D460" s="6"/>
      <c r="E460" s="7">
        <f>COUNTIFS(A461:A463,"2024-2025")</f>
        <v>1</v>
      </c>
    </row>
    <row r="461" spans="1:5" x14ac:dyDescent="0.25">
      <c r="A461" s="83" t="s">
        <v>488</v>
      </c>
      <c r="B461" s="83" t="s">
        <v>506</v>
      </c>
      <c r="C461" s="84" t="s">
        <v>173</v>
      </c>
      <c r="D461" s="84">
        <v>126</v>
      </c>
      <c r="E461" s="85"/>
    </row>
    <row r="462" spans="1:5" x14ac:dyDescent="0.25">
      <c r="A462" s="83" t="s">
        <v>488</v>
      </c>
      <c r="B462" s="83" t="s">
        <v>506</v>
      </c>
      <c r="C462" s="84" t="s">
        <v>173</v>
      </c>
      <c r="D462" s="84">
        <v>155</v>
      </c>
      <c r="E462" s="85"/>
    </row>
    <row r="463" spans="1:5" x14ac:dyDescent="0.25">
      <c r="A463" t="s">
        <v>20</v>
      </c>
      <c r="B463" t="s">
        <v>506</v>
      </c>
      <c r="C463" s="5" t="s">
        <v>177</v>
      </c>
      <c r="D463" s="5">
        <v>98</v>
      </c>
    </row>
    <row r="464" spans="1:5" x14ac:dyDescent="0.25">
      <c r="A464" s="2" t="s">
        <v>52</v>
      </c>
      <c r="B464" s="2" t="s">
        <v>179</v>
      </c>
      <c r="C464" s="6"/>
      <c r="D464" s="6"/>
      <c r="E464" s="7">
        <f>COUNTIFS(A465:A482,"2025-2026")</f>
        <v>12</v>
      </c>
    </row>
    <row r="465" spans="1:5" x14ac:dyDescent="0.25">
      <c r="A465" t="s">
        <v>52</v>
      </c>
      <c r="B465" t="s">
        <v>506</v>
      </c>
      <c r="C465" s="5" t="s">
        <v>180</v>
      </c>
      <c r="D465" s="5">
        <v>255.2</v>
      </c>
    </row>
    <row r="466" spans="1:5" x14ac:dyDescent="0.25">
      <c r="A466" t="s">
        <v>52</v>
      </c>
      <c r="B466" t="s">
        <v>506</v>
      </c>
      <c r="C466" s="5" t="s">
        <v>180</v>
      </c>
      <c r="D466" s="5">
        <v>258.60000000000002</v>
      </c>
    </row>
    <row r="467" spans="1:5" x14ac:dyDescent="0.25">
      <c r="A467" t="s">
        <v>52</v>
      </c>
      <c r="B467" t="s">
        <v>506</v>
      </c>
      <c r="C467" s="5" t="s">
        <v>180</v>
      </c>
      <c r="D467" s="5">
        <v>25258.400000000001</v>
      </c>
    </row>
    <row r="468" spans="1:5" x14ac:dyDescent="0.25">
      <c r="A468" t="s">
        <v>52</v>
      </c>
      <c r="B468" t="s">
        <v>506</v>
      </c>
      <c r="C468" s="5" t="s">
        <v>180</v>
      </c>
      <c r="D468" s="5">
        <v>98</v>
      </c>
    </row>
    <row r="469" spans="1:5" x14ac:dyDescent="0.25">
      <c r="A469" s="83" t="s">
        <v>488</v>
      </c>
      <c r="B469" s="83" t="s">
        <v>506</v>
      </c>
      <c r="C469" s="84" t="s">
        <v>173</v>
      </c>
      <c r="D469" s="84">
        <v>120</v>
      </c>
      <c r="E469" s="85"/>
    </row>
    <row r="470" spans="1:5" x14ac:dyDescent="0.25">
      <c r="A470" s="83" t="s">
        <v>488</v>
      </c>
      <c r="B470" s="83" t="s">
        <v>506</v>
      </c>
      <c r="C470" s="84" t="s">
        <v>173</v>
      </c>
      <c r="D470" s="84">
        <v>151</v>
      </c>
      <c r="E470" s="85"/>
    </row>
    <row r="471" spans="1:5" x14ac:dyDescent="0.25">
      <c r="A471" s="83" t="s">
        <v>488</v>
      </c>
      <c r="B471" s="83" t="s">
        <v>506</v>
      </c>
      <c r="C471" s="84" t="s">
        <v>173</v>
      </c>
      <c r="D471" s="84">
        <v>154</v>
      </c>
      <c r="E471" s="85"/>
    </row>
    <row r="472" spans="1:5" x14ac:dyDescent="0.25">
      <c r="A472" s="83" t="s">
        <v>488</v>
      </c>
      <c r="B472" s="83" t="s">
        <v>506</v>
      </c>
      <c r="C472" s="84" t="s">
        <v>173</v>
      </c>
      <c r="D472" s="84">
        <v>80</v>
      </c>
      <c r="E472" s="85"/>
    </row>
    <row r="473" spans="1:5" x14ac:dyDescent="0.25">
      <c r="A473" s="83" t="s">
        <v>488</v>
      </c>
      <c r="B473" s="83" t="s">
        <v>506</v>
      </c>
      <c r="C473" s="84" t="s">
        <v>174</v>
      </c>
      <c r="D473" s="84">
        <v>181</v>
      </c>
      <c r="E473" s="85"/>
    </row>
    <row r="474" spans="1:5" x14ac:dyDescent="0.25">
      <c r="A474" t="s">
        <v>52</v>
      </c>
      <c r="B474" t="s">
        <v>506</v>
      </c>
      <c r="C474" s="5" t="s">
        <v>177</v>
      </c>
      <c r="D474" s="5">
        <v>162</v>
      </c>
    </row>
    <row r="475" spans="1:5" x14ac:dyDescent="0.25">
      <c r="A475" s="83" t="s">
        <v>488</v>
      </c>
      <c r="B475" s="83" t="s">
        <v>506</v>
      </c>
      <c r="C475" s="84" t="s">
        <v>177</v>
      </c>
      <c r="D475" s="84">
        <v>163</v>
      </c>
      <c r="E475" s="85"/>
    </row>
    <row r="476" spans="1:5" x14ac:dyDescent="0.25">
      <c r="A476" t="s">
        <v>52</v>
      </c>
      <c r="B476" t="s">
        <v>506</v>
      </c>
      <c r="C476" s="5" t="s">
        <v>181</v>
      </c>
      <c r="D476" s="5">
        <v>101</v>
      </c>
    </row>
    <row r="477" spans="1:5" x14ac:dyDescent="0.25">
      <c r="A477" t="s">
        <v>52</v>
      </c>
      <c r="B477" t="s">
        <v>506</v>
      </c>
      <c r="C477" s="5" t="s">
        <v>181</v>
      </c>
      <c r="D477" s="5">
        <v>102</v>
      </c>
    </row>
    <row r="478" spans="1:5" x14ac:dyDescent="0.25">
      <c r="A478" t="s">
        <v>52</v>
      </c>
      <c r="B478" t="s">
        <v>506</v>
      </c>
      <c r="C478" s="5" t="s">
        <v>181</v>
      </c>
      <c r="D478" s="5">
        <v>103</v>
      </c>
    </row>
    <row r="479" spans="1:5" x14ac:dyDescent="0.25">
      <c r="A479" t="s">
        <v>52</v>
      </c>
      <c r="B479" t="s">
        <v>506</v>
      </c>
      <c r="C479" s="5" t="s">
        <v>181</v>
      </c>
      <c r="D479" s="5">
        <v>104</v>
      </c>
    </row>
    <row r="480" spans="1:5" x14ac:dyDescent="0.25">
      <c r="A480" t="s">
        <v>52</v>
      </c>
      <c r="B480" t="s">
        <v>506</v>
      </c>
      <c r="C480" s="5" t="s">
        <v>181</v>
      </c>
      <c r="D480" s="5">
        <v>113</v>
      </c>
    </row>
    <row r="481" spans="1:5" x14ac:dyDescent="0.25">
      <c r="A481" t="s">
        <v>52</v>
      </c>
      <c r="B481" t="s">
        <v>506</v>
      </c>
      <c r="C481" s="5" t="s">
        <v>181</v>
      </c>
      <c r="D481" s="5" t="s">
        <v>182</v>
      </c>
    </row>
    <row r="482" spans="1:5" x14ac:dyDescent="0.25">
      <c r="A482" t="s">
        <v>52</v>
      </c>
      <c r="B482" t="s">
        <v>506</v>
      </c>
      <c r="C482" s="5" t="s">
        <v>181</v>
      </c>
      <c r="D482" s="5" t="s">
        <v>183</v>
      </c>
    </row>
    <row r="483" spans="1:5" x14ac:dyDescent="0.25">
      <c r="A483" s="2" t="s">
        <v>64</v>
      </c>
      <c r="B483" s="2" t="s">
        <v>184</v>
      </c>
      <c r="C483" s="6"/>
      <c r="D483" s="6"/>
      <c r="E483" s="7">
        <f>COUNTIFS(A484:A499,"2026-2027")</f>
        <v>16</v>
      </c>
    </row>
    <row r="484" spans="1:5" x14ac:dyDescent="0.25">
      <c r="A484" t="s">
        <v>64</v>
      </c>
      <c r="B484" t="s">
        <v>506</v>
      </c>
      <c r="C484" s="5" t="s">
        <v>185</v>
      </c>
      <c r="D484" s="5">
        <v>112</v>
      </c>
    </row>
    <row r="485" spans="1:5" x14ac:dyDescent="0.25">
      <c r="A485" t="s">
        <v>64</v>
      </c>
      <c r="B485" t="s">
        <v>506</v>
      </c>
      <c r="C485" s="5" t="s">
        <v>185</v>
      </c>
      <c r="D485" s="5">
        <v>117</v>
      </c>
    </row>
    <row r="486" spans="1:5" x14ac:dyDescent="0.25">
      <c r="A486" t="s">
        <v>64</v>
      </c>
      <c r="B486" t="s">
        <v>506</v>
      </c>
      <c r="C486" s="5" t="s">
        <v>180</v>
      </c>
      <c r="D486" s="5">
        <v>277.2</v>
      </c>
    </row>
    <row r="487" spans="1:5" x14ac:dyDescent="0.25">
      <c r="A487" t="s">
        <v>64</v>
      </c>
      <c r="B487" t="s">
        <v>506</v>
      </c>
      <c r="C487" s="5" t="s">
        <v>180</v>
      </c>
      <c r="D487" s="5">
        <v>277.3</v>
      </c>
    </row>
    <row r="488" spans="1:5" x14ac:dyDescent="0.25">
      <c r="A488" t="s">
        <v>64</v>
      </c>
      <c r="B488" t="s">
        <v>506</v>
      </c>
      <c r="C488" s="5" t="s">
        <v>180</v>
      </c>
      <c r="D488" s="5">
        <v>277.39999999999998</v>
      </c>
    </row>
    <row r="489" spans="1:5" x14ac:dyDescent="0.25">
      <c r="A489" t="s">
        <v>64</v>
      </c>
      <c r="B489" t="s">
        <v>506</v>
      </c>
      <c r="C489" s="5" t="s">
        <v>180</v>
      </c>
      <c r="D489" s="5">
        <v>277.5</v>
      </c>
    </row>
    <row r="490" spans="1:5" x14ac:dyDescent="0.25">
      <c r="A490" t="s">
        <v>64</v>
      </c>
      <c r="B490" t="s">
        <v>506</v>
      </c>
      <c r="C490" s="5" t="s">
        <v>180</v>
      </c>
      <c r="D490" s="5">
        <v>277.60000000000002</v>
      </c>
    </row>
    <row r="491" spans="1:5" x14ac:dyDescent="0.25">
      <c r="A491" t="s">
        <v>64</v>
      </c>
      <c r="B491" t="s">
        <v>506</v>
      </c>
      <c r="C491" s="5" t="s">
        <v>180</v>
      </c>
      <c r="D491" s="5">
        <v>277.7</v>
      </c>
    </row>
    <row r="492" spans="1:5" x14ac:dyDescent="0.25">
      <c r="A492" t="s">
        <v>64</v>
      </c>
      <c r="B492" t="s">
        <v>506</v>
      </c>
      <c r="C492" s="5" t="s">
        <v>180</v>
      </c>
      <c r="D492" s="5">
        <v>277.8</v>
      </c>
    </row>
    <row r="493" spans="1:5" x14ac:dyDescent="0.25">
      <c r="A493" t="s">
        <v>64</v>
      </c>
      <c r="B493" t="s">
        <v>506</v>
      </c>
      <c r="C493" s="5" t="s">
        <v>180</v>
      </c>
      <c r="D493" s="5">
        <v>277.89999999999998</v>
      </c>
    </row>
    <row r="494" spans="1:5" x14ac:dyDescent="0.25">
      <c r="A494" t="s">
        <v>64</v>
      </c>
      <c r="B494" t="s">
        <v>506</v>
      </c>
      <c r="C494" s="5" t="s">
        <v>180</v>
      </c>
      <c r="D494" s="5">
        <v>278.10000000000002</v>
      </c>
    </row>
    <row r="495" spans="1:5" x14ac:dyDescent="0.25">
      <c r="A495" t="s">
        <v>64</v>
      </c>
      <c r="B495" t="s">
        <v>506</v>
      </c>
      <c r="C495" s="5" t="s">
        <v>180</v>
      </c>
      <c r="D495" s="5">
        <v>278.2</v>
      </c>
    </row>
    <row r="496" spans="1:5" x14ac:dyDescent="0.25">
      <c r="A496" t="s">
        <v>64</v>
      </c>
      <c r="B496" t="s">
        <v>506</v>
      </c>
      <c r="C496" s="5" t="s">
        <v>180</v>
      </c>
      <c r="D496" s="5">
        <v>278.39999999999998</v>
      </c>
    </row>
    <row r="497" spans="1:5" x14ac:dyDescent="0.25">
      <c r="A497" t="s">
        <v>64</v>
      </c>
      <c r="B497" t="s">
        <v>506</v>
      </c>
      <c r="C497" s="5" t="s">
        <v>180</v>
      </c>
      <c r="D497" s="5">
        <v>278.5</v>
      </c>
    </row>
    <row r="498" spans="1:5" x14ac:dyDescent="0.25">
      <c r="A498" t="s">
        <v>64</v>
      </c>
      <c r="B498" t="s">
        <v>506</v>
      </c>
      <c r="C498" s="5" t="s">
        <v>180</v>
      </c>
      <c r="D498" s="5">
        <v>278.89999999999998</v>
      </c>
    </row>
    <row r="499" spans="1:5" x14ac:dyDescent="0.25">
      <c r="A499" t="s">
        <v>64</v>
      </c>
      <c r="B499" t="s">
        <v>506</v>
      </c>
      <c r="C499" s="5" t="s">
        <v>180</v>
      </c>
      <c r="D499" s="5">
        <v>279.10000000000002</v>
      </c>
    </row>
    <row r="500" spans="1:5" x14ac:dyDescent="0.25">
      <c r="A500" s="2" t="s">
        <v>91</v>
      </c>
      <c r="B500" s="2" t="s">
        <v>186</v>
      </c>
      <c r="C500" s="6"/>
      <c r="D500" s="6"/>
      <c r="E500" s="7">
        <f>COUNTIFS(A501:A520,"2027-2028")</f>
        <v>18</v>
      </c>
    </row>
    <row r="501" spans="1:5" x14ac:dyDescent="0.25">
      <c r="A501" t="s">
        <v>91</v>
      </c>
      <c r="B501" t="s">
        <v>506</v>
      </c>
      <c r="C501" s="5" t="s">
        <v>180</v>
      </c>
      <c r="D501" s="5">
        <v>254.4</v>
      </c>
    </row>
    <row r="502" spans="1:5" x14ac:dyDescent="0.25">
      <c r="A502" t="s">
        <v>91</v>
      </c>
      <c r="B502" t="s">
        <v>506</v>
      </c>
      <c r="C502" s="5" t="s">
        <v>180</v>
      </c>
      <c r="D502" s="5">
        <v>261.10000000000002</v>
      </c>
    </row>
    <row r="503" spans="1:5" x14ac:dyDescent="0.25">
      <c r="A503" t="s">
        <v>91</v>
      </c>
      <c r="B503" t="s">
        <v>506</v>
      </c>
      <c r="C503" s="5" t="s">
        <v>180</v>
      </c>
      <c r="D503" s="5">
        <v>261.2</v>
      </c>
    </row>
    <row r="504" spans="1:5" x14ac:dyDescent="0.25">
      <c r="A504" t="s">
        <v>91</v>
      </c>
      <c r="B504" t="s">
        <v>506</v>
      </c>
      <c r="C504" s="5" t="s">
        <v>180</v>
      </c>
      <c r="D504" s="5">
        <v>261.3</v>
      </c>
    </row>
    <row r="505" spans="1:5" x14ac:dyDescent="0.25">
      <c r="A505" t="s">
        <v>91</v>
      </c>
      <c r="B505" t="s">
        <v>506</v>
      </c>
      <c r="C505" s="5" t="s">
        <v>180</v>
      </c>
      <c r="D505" s="5">
        <v>262.7</v>
      </c>
    </row>
    <row r="506" spans="1:5" x14ac:dyDescent="0.25">
      <c r="A506" t="s">
        <v>91</v>
      </c>
      <c r="B506" t="s">
        <v>506</v>
      </c>
      <c r="C506" s="5" t="s">
        <v>180</v>
      </c>
      <c r="D506" s="5">
        <v>263.10000000000002</v>
      </c>
    </row>
    <row r="507" spans="1:5" x14ac:dyDescent="0.25">
      <c r="A507" t="s">
        <v>91</v>
      </c>
      <c r="B507" t="s">
        <v>506</v>
      </c>
      <c r="C507" s="5" t="s">
        <v>180</v>
      </c>
      <c r="D507" s="5">
        <v>263.2</v>
      </c>
    </row>
    <row r="508" spans="1:5" x14ac:dyDescent="0.25">
      <c r="A508" t="s">
        <v>91</v>
      </c>
      <c r="B508" t="s">
        <v>506</v>
      </c>
      <c r="C508" s="5" t="s">
        <v>180</v>
      </c>
      <c r="D508" s="5">
        <v>263.3</v>
      </c>
    </row>
    <row r="509" spans="1:5" x14ac:dyDescent="0.25">
      <c r="A509" t="s">
        <v>91</v>
      </c>
      <c r="B509" t="s">
        <v>506</v>
      </c>
      <c r="C509" s="5" t="s">
        <v>180</v>
      </c>
      <c r="D509" s="5">
        <v>263.39999999999998</v>
      </c>
    </row>
    <row r="510" spans="1:5" x14ac:dyDescent="0.25">
      <c r="A510" t="s">
        <v>91</v>
      </c>
      <c r="B510" t="s">
        <v>506</v>
      </c>
      <c r="C510" s="5" t="s">
        <v>180</v>
      </c>
      <c r="D510" s="5">
        <v>263.5</v>
      </c>
    </row>
    <row r="511" spans="1:5" x14ac:dyDescent="0.25">
      <c r="A511" t="s">
        <v>91</v>
      </c>
      <c r="B511" t="s">
        <v>506</v>
      </c>
      <c r="C511" s="5" t="s">
        <v>180</v>
      </c>
      <c r="D511" s="5">
        <v>264.10000000000002</v>
      </c>
    </row>
    <row r="512" spans="1:5" x14ac:dyDescent="0.25">
      <c r="A512" t="s">
        <v>91</v>
      </c>
      <c r="B512" t="s">
        <v>506</v>
      </c>
      <c r="C512" s="5" t="s">
        <v>180</v>
      </c>
      <c r="D512" s="5">
        <v>264.2</v>
      </c>
    </row>
    <row r="513" spans="1:5" x14ac:dyDescent="0.25">
      <c r="A513" t="s">
        <v>91</v>
      </c>
      <c r="B513" t="s">
        <v>506</v>
      </c>
      <c r="C513" s="5" t="s">
        <v>180</v>
      </c>
      <c r="D513" s="5">
        <v>264.3</v>
      </c>
    </row>
    <row r="514" spans="1:5" x14ac:dyDescent="0.25">
      <c r="A514" t="s">
        <v>91</v>
      </c>
      <c r="B514" t="s">
        <v>506</v>
      </c>
      <c r="C514" s="5" t="s">
        <v>180</v>
      </c>
      <c r="D514" s="5">
        <v>264.39999999999998</v>
      </c>
    </row>
    <row r="515" spans="1:5" x14ac:dyDescent="0.25">
      <c r="A515" s="83" t="s">
        <v>488</v>
      </c>
      <c r="B515" s="83" t="s">
        <v>506</v>
      </c>
      <c r="C515" s="84" t="s">
        <v>173</v>
      </c>
      <c r="D515" s="84">
        <v>156.1</v>
      </c>
      <c r="E515" s="85"/>
    </row>
    <row r="516" spans="1:5" x14ac:dyDescent="0.25">
      <c r="A516" s="83" t="s">
        <v>488</v>
      </c>
      <c r="B516" s="83" t="s">
        <v>506</v>
      </c>
      <c r="C516" s="84" t="s">
        <v>173</v>
      </c>
      <c r="D516" s="84">
        <v>158.1</v>
      </c>
      <c r="E516" s="85"/>
    </row>
    <row r="517" spans="1:5" x14ac:dyDescent="0.25">
      <c r="A517" t="s">
        <v>91</v>
      </c>
      <c r="B517" t="s">
        <v>506</v>
      </c>
      <c r="C517" s="5" t="s">
        <v>177</v>
      </c>
      <c r="D517" s="5" t="s">
        <v>187</v>
      </c>
    </row>
    <row r="518" spans="1:5" x14ac:dyDescent="0.25">
      <c r="A518" t="s">
        <v>91</v>
      </c>
      <c r="B518" t="s">
        <v>506</v>
      </c>
      <c r="C518" s="5" t="s">
        <v>177</v>
      </c>
      <c r="D518" s="5" t="s">
        <v>188</v>
      </c>
    </row>
    <row r="519" spans="1:5" x14ac:dyDescent="0.25">
      <c r="A519" t="s">
        <v>91</v>
      </c>
      <c r="B519" t="s">
        <v>506</v>
      </c>
      <c r="C519" s="5" t="s">
        <v>177</v>
      </c>
      <c r="D519" s="5" t="s">
        <v>189</v>
      </c>
    </row>
    <row r="520" spans="1:5" x14ac:dyDescent="0.25">
      <c r="A520" t="s">
        <v>91</v>
      </c>
      <c r="B520" t="s">
        <v>506</v>
      </c>
      <c r="C520" s="5" t="s">
        <v>177</v>
      </c>
      <c r="D520" s="5" t="s">
        <v>190</v>
      </c>
    </row>
    <row r="521" spans="1:5" x14ac:dyDescent="0.25">
      <c r="A521" s="2" t="s">
        <v>95</v>
      </c>
      <c r="B521" s="2" t="s">
        <v>191</v>
      </c>
      <c r="C521" s="6"/>
      <c r="D521" s="6"/>
      <c r="E521" s="7">
        <f>COUNTIFS(A522:A549,"2028-2029")</f>
        <v>28</v>
      </c>
    </row>
    <row r="522" spans="1:5" x14ac:dyDescent="0.25">
      <c r="A522" t="s">
        <v>95</v>
      </c>
      <c r="B522" t="s">
        <v>506</v>
      </c>
      <c r="C522" s="5" t="s">
        <v>180</v>
      </c>
      <c r="D522" s="5">
        <v>253.8</v>
      </c>
    </row>
    <row r="523" spans="1:5" x14ac:dyDescent="0.25">
      <c r="A523" t="s">
        <v>95</v>
      </c>
      <c r="B523" t="s">
        <v>506</v>
      </c>
      <c r="C523" s="5" t="s">
        <v>180</v>
      </c>
      <c r="D523" s="5">
        <v>254.5</v>
      </c>
    </row>
    <row r="524" spans="1:5" x14ac:dyDescent="0.25">
      <c r="A524" t="s">
        <v>95</v>
      </c>
      <c r="B524" t="s">
        <v>506</v>
      </c>
      <c r="C524" s="5" t="s">
        <v>180</v>
      </c>
      <c r="D524" s="5">
        <v>258.10000000000002</v>
      </c>
    </row>
    <row r="525" spans="1:5" x14ac:dyDescent="0.25">
      <c r="A525" t="s">
        <v>95</v>
      </c>
      <c r="B525" t="s">
        <v>506</v>
      </c>
      <c r="C525" s="5" t="s">
        <v>180</v>
      </c>
      <c r="D525" s="5">
        <v>258.2</v>
      </c>
    </row>
    <row r="526" spans="1:5" x14ac:dyDescent="0.25">
      <c r="A526" t="s">
        <v>95</v>
      </c>
      <c r="B526" t="s">
        <v>506</v>
      </c>
      <c r="C526" s="5" t="s">
        <v>180</v>
      </c>
      <c r="D526" s="5">
        <v>258.5</v>
      </c>
    </row>
    <row r="527" spans="1:5" x14ac:dyDescent="0.25">
      <c r="A527" t="s">
        <v>95</v>
      </c>
      <c r="B527" t="s">
        <v>506</v>
      </c>
      <c r="C527" s="5" t="s">
        <v>180</v>
      </c>
      <c r="D527" s="5">
        <v>271.3</v>
      </c>
    </row>
    <row r="528" spans="1:5" x14ac:dyDescent="0.25">
      <c r="A528" t="s">
        <v>95</v>
      </c>
      <c r="B528" t="s">
        <v>506</v>
      </c>
      <c r="C528" s="5" t="s">
        <v>180</v>
      </c>
      <c r="D528" s="5">
        <v>271.39999999999998</v>
      </c>
    </row>
    <row r="529" spans="1:4" x14ac:dyDescent="0.25">
      <c r="A529" t="s">
        <v>95</v>
      </c>
      <c r="B529" t="s">
        <v>506</v>
      </c>
      <c r="C529" s="5" t="s">
        <v>180</v>
      </c>
      <c r="D529" s="5">
        <v>276</v>
      </c>
    </row>
    <row r="530" spans="1:4" x14ac:dyDescent="0.25">
      <c r="A530" t="s">
        <v>95</v>
      </c>
      <c r="B530" t="s">
        <v>506</v>
      </c>
      <c r="C530" s="5" t="s">
        <v>180</v>
      </c>
      <c r="D530" s="5">
        <v>276.10000000000002</v>
      </c>
    </row>
    <row r="531" spans="1:4" x14ac:dyDescent="0.25">
      <c r="A531" t="s">
        <v>95</v>
      </c>
      <c r="B531" t="s">
        <v>506</v>
      </c>
      <c r="C531" s="5" t="s">
        <v>180</v>
      </c>
      <c r="D531" s="5">
        <v>276.5</v>
      </c>
    </row>
    <row r="532" spans="1:4" x14ac:dyDescent="0.25">
      <c r="A532" t="s">
        <v>95</v>
      </c>
      <c r="B532" t="s">
        <v>506</v>
      </c>
      <c r="C532" s="5" t="s">
        <v>180</v>
      </c>
      <c r="D532" s="5">
        <v>276.5</v>
      </c>
    </row>
    <row r="533" spans="1:4" x14ac:dyDescent="0.25">
      <c r="A533" t="s">
        <v>95</v>
      </c>
      <c r="B533" t="s">
        <v>506</v>
      </c>
      <c r="C533" s="5" t="s">
        <v>180</v>
      </c>
      <c r="D533" s="5">
        <v>276.60000000000002</v>
      </c>
    </row>
    <row r="534" spans="1:4" x14ac:dyDescent="0.25">
      <c r="A534" t="s">
        <v>95</v>
      </c>
      <c r="B534" t="s">
        <v>506</v>
      </c>
      <c r="C534" s="5" t="s">
        <v>180</v>
      </c>
      <c r="D534" s="5">
        <v>276.7</v>
      </c>
    </row>
    <row r="535" spans="1:4" x14ac:dyDescent="0.25">
      <c r="A535" t="s">
        <v>95</v>
      </c>
      <c r="B535" t="s">
        <v>506</v>
      </c>
      <c r="C535" s="5" t="s">
        <v>180</v>
      </c>
      <c r="D535" s="5">
        <v>276.8</v>
      </c>
    </row>
    <row r="536" spans="1:4" x14ac:dyDescent="0.25">
      <c r="A536" t="s">
        <v>95</v>
      </c>
      <c r="B536" t="s">
        <v>506</v>
      </c>
      <c r="C536" s="5" t="s">
        <v>180</v>
      </c>
      <c r="D536" s="5">
        <v>276.89999999999998</v>
      </c>
    </row>
    <row r="537" spans="1:4" x14ac:dyDescent="0.25">
      <c r="A537" t="s">
        <v>95</v>
      </c>
      <c r="B537" t="s">
        <v>506</v>
      </c>
      <c r="C537" s="5" t="s">
        <v>180</v>
      </c>
      <c r="D537" s="5">
        <v>276.2</v>
      </c>
    </row>
    <row r="538" spans="1:4" x14ac:dyDescent="0.25">
      <c r="A538" t="s">
        <v>95</v>
      </c>
      <c r="B538" t="s">
        <v>506</v>
      </c>
      <c r="C538" s="5" t="s">
        <v>180</v>
      </c>
      <c r="D538" s="5">
        <v>276.3</v>
      </c>
    </row>
    <row r="539" spans="1:4" x14ac:dyDescent="0.25">
      <c r="A539" t="s">
        <v>95</v>
      </c>
      <c r="B539" t="s">
        <v>506</v>
      </c>
      <c r="C539" s="5" t="s">
        <v>180</v>
      </c>
      <c r="D539" s="5">
        <v>277.10000000000002</v>
      </c>
    </row>
    <row r="540" spans="1:4" x14ac:dyDescent="0.25">
      <c r="A540" t="s">
        <v>95</v>
      </c>
      <c r="B540" t="s">
        <v>506</v>
      </c>
      <c r="C540" s="5" t="s">
        <v>180</v>
      </c>
      <c r="D540" s="5">
        <v>278.3</v>
      </c>
    </row>
    <row r="541" spans="1:4" x14ac:dyDescent="0.25">
      <c r="A541" t="s">
        <v>95</v>
      </c>
      <c r="B541" t="s">
        <v>506</v>
      </c>
      <c r="C541" s="5" t="s">
        <v>180</v>
      </c>
      <c r="D541" s="5">
        <v>278.60000000000002</v>
      </c>
    </row>
    <row r="542" spans="1:4" x14ac:dyDescent="0.25">
      <c r="A542" t="s">
        <v>95</v>
      </c>
      <c r="B542" t="s">
        <v>506</v>
      </c>
      <c r="C542" s="5" t="s">
        <v>180</v>
      </c>
      <c r="D542" s="5">
        <v>278.7</v>
      </c>
    </row>
    <row r="543" spans="1:4" x14ac:dyDescent="0.25">
      <c r="A543" t="s">
        <v>95</v>
      </c>
      <c r="B543" t="s">
        <v>506</v>
      </c>
      <c r="C543" s="5" t="s">
        <v>180</v>
      </c>
      <c r="D543" s="5">
        <v>278.8</v>
      </c>
    </row>
    <row r="544" spans="1:4" x14ac:dyDescent="0.25">
      <c r="A544" t="s">
        <v>95</v>
      </c>
      <c r="B544" t="s">
        <v>506</v>
      </c>
      <c r="C544" s="5" t="s">
        <v>180</v>
      </c>
      <c r="D544" s="5">
        <v>279.2</v>
      </c>
    </row>
    <row r="545" spans="1:5" x14ac:dyDescent="0.25">
      <c r="A545" t="s">
        <v>95</v>
      </c>
      <c r="B545" t="s">
        <v>506</v>
      </c>
      <c r="C545" s="5" t="s">
        <v>180</v>
      </c>
      <c r="D545" s="5">
        <v>279.3</v>
      </c>
    </row>
    <row r="546" spans="1:5" x14ac:dyDescent="0.25">
      <c r="A546" t="s">
        <v>95</v>
      </c>
      <c r="B546" t="s">
        <v>506</v>
      </c>
      <c r="C546" s="5" t="s">
        <v>180</v>
      </c>
      <c r="D546" s="5">
        <v>279.39999999999998</v>
      </c>
    </row>
    <row r="547" spans="1:5" x14ac:dyDescent="0.25">
      <c r="A547" t="s">
        <v>95</v>
      </c>
      <c r="B547" t="s">
        <v>506</v>
      </c>
      <c r="C547" s="5" t="s">
        <v>180</v>
      </c>
      <c r="D547" s="5">
        <v>279.5</v>
      </c>
    </row>
    <row r="548" spans="1:5" x14ac:dyDescent="0.25">
      <c r="A548" t="s">
        <v>95</v>
      </c>
      <c r="B548" t="s">
        <v>506</v>
      </c>
      <c r="C548" s="5" t="s">
        <v>180</v>
      </c>
      <c r="D548" s="5">
        <v>279.60000000000002</v>
      </c>
    </row>
    <row r="549" spans="1:5" x14ac:dyDescent="0.25">
      <c r="A549" t="s">
        <v>95</v>
      </c>
      <c r="B549" t="s">
        <v>506</v>
      </c>
      <c r="C549" s="5" t="s">
        <v>180</v>
      </c>
      <c r="D549" s="5">
        <v>279.7</v>
      </c>
    </row>
    <row r="550" spans="1:5" x14ac:dyDescent="0.25">
      <c r="A550" s="2" t="s">
        <v>117</v>
      </c>
      <c r="B550" s="2" t="s">
        <v>192</v>
      </c>
      <c r="C550" s="6"/>
      <c r="D550" s="6"/>
      <c r="E550" s="7">
        <f>COUNTIFS(A551:A597,"2029-2030")</f>
        <v>47</v>
      </c>
    </row>
    <row r="551" spans="1:5" x14ac:dyDescent="0.25">
      <c r="A551" t="s">
        <v>117</v>
      </c>
      <c r="B551" t="s">
        <v>506</v>
      </c>
      <c r="C551" s="5" t="s">
        <v>193</v>
      </c>
      <c r="D551" s="5">
        <v>98</v>
      </c>
    </row>
    <row r="552" spans="1:5" x14ac:dyDescent="0.25">
      <c r="A552" t="s">
        <v>117</v>
      </c>
      <c r="B552" t="s">
        <v>506</v>
      </c>
      <c r="C552" s="5" t="s">
        <v>193</v>
      </c>
      <c r="D552" s="5">
        <v>100</v>
      </c>
    </row>
    <row r="553" spans="1:5" x14ac:dyDescent="0.25">
      <c r="A553" t="s">
        <v>117</v>
      </c>
      <c r="B553" t="s">
        <v>506</v>
      </c>
      <c r="C553" s="5" t="s">
        <v>193</v>
      </c>
      <c r="D553" s="5">
        <v>101</v>
      </c>
    </row>
    <row r="554" spans="1:5" x14ac:dyDescent="0.25">
      <c r="A554" t="s">
        <v>117</v>
      </c>
      <c r="B554" t="s">
        <v>506</v>
      </c>
      <c r="C554" s="5" t="s">
        <v>193</v>
      </c>
      <c r="D554" s="5">
        <v>105</v>
      </c>
    </row>
    <row r="555" spans="1:5" x14ac:dyDescent="0.25">
      <c r="A555" t="s">
        <v>117</v>
      </c>
      <c r="B555" t="s">
        <v>506</v>
      </c>
      <c r="C555" s="5" t="s">
        <v>193</v>
      </c>
      <c r="D555" s="5">
        <v>110</v>
      </c>
    </row>
    <row r="556" spans="1:5" x14ac:dyDescent="0.25">
      <c r="A556" t="s">
        <v>117</v>
      </c>
      <c r="B556" t="s">
        <v>506</v>
      </c>
      <c r="C556" s="5" t="s">
        <v>193</v>
      </c>
      <c r="D556" s="5">
        <v>111</v>
      </c>
    </row>
    <row r="557" spans="1:5" x14ac:dyDescent="0.25">
      <c r="A557" t="s">
        <v>117</v>
      </c>
      <c r="B557" t="s">
        <v>506</v>
      </c>
      <c r="C557" s="5" t="s">
        <v>193</v>
      </c>
      <c r="D557" s="5">
        <v>120</v>
      </c>
    </row>
    <row r="558" spans="1:5" x14ac:dyDescent="0.25">
      <c r="A558" t="s">
        <v>117</v>
      </c>
      <c r="B558" t="s">
        <v>506</v>
      </c>
      <c r="C558" s="5" t="s">
        <v>193</v>
      </c>
      <c r="D558" s="5">
        <v>130</v>
      </c>
    </row>
    <row r="559" spans="1:5" x14ac:dyDescent="0.25">
      <c r="A559" t="s">
        <v>117</v>
      </c>
      <c r="B559" t="s">
        <v>506</v>
      </c>
      <c r="C559" s="5" t="s">
        <v>193</v>
      </c>
      <c r="D559" s="5">
        <v>140</v>
      </c>
    </row>
    <row r="560" spans="1:5" x14ac:dyDescent="0.25">
      <c r="A560" t="s">
        <v>117</v>
      </c>
      <c r="B560" t="s">
        <v>506</v>
      </c>
      <c r="C560" s="5" t="s">
        <v>193</v>
      </c>
      <c r="D560" s="5">
        <v>150</v>
      </c>
    </row>
    <row r="561" spans="1:4" x14ac:dyDescent="0.25">
      <c r="A561" t="s">
        <v>117</v>
      </c>
      <c r="B561" t="s">
        <v>506</v>
      </c>
      <c r="C561" s="5" t="s">
        <v>193</v>
      </c>
      <c r="D561" s="5">
        <v>161</v>
      </c>
    </row>
    <row r="562" spans="1:4" x14ac:dyDescent="0.25">
      <c r="A562" t="s">
        <v>117</v>
      </c>
      <c r="B562" t="s">
        <v>506</v>
      </c>
      <c r="C562" s="5" t="s">
        <v>193</v>
      </c>
      <c r="D562" s="5">
        <v>162</v>
      </c>
    </row>
    <row r="563" spans="1:4" x14ac:dyDescent="0.25">
      <c r="A563" t="s">
        <v>117</v>
      </c>
      <c r="B563" t="s">
        <v>506</v>
      </c>
      <c r="C563" s="5" t="s">
        <v>193</v>
      </c>
      <c r="D563" s="5">
        <v>163</v>
      </c>
    </row>
    <row r="564" spans="1:4" x14ac:dyDescent="0.25">
      <c r="A564" t="s">
        <v>117</v>
      </c>
      <c r="B564" t="s">
        <v>506</v>
      </c>
      <c r="C564" s="5" t="s">
        <v>193</v>
      </c>
      <c r="D564" s="5">
        <v>170</v>
      </c>
    </row>
    <row r="565" spans="1:4" x14ac:dyDescent="0.25">
      <c r="A565" t="s">
        <v>117</v>
      </c>
      <c r="B565" t="s">
        <v>506</v>
      </c>
      <c r="C565" s="5" t="s">
        <v>193</v>
      </c>
      <c r="D565" s="5">
        <v>180</v>
      </c>
    </row>
    <row r="566" spans="1:4" x14ac:dyDescent="0.25">
      <c r="A566" t="s">
        <v>117</v>
      </c>
      <c r="B566" t="s">
        <v>506</v>
      </c>
      <c r="C566" s="5" t="s">
        <v>193</v>
      </c>
      <c r="D566" s="5">
        <v>188</v>
      </c>
    </row>
    <row r="567" spans="1:4" x14ac:dyDescent="0.25">
      <c r="A567" t="s">
        <v>117</v>
      </c>
      <c r="B567" t="s">
        <v>506</v>
      </c>
      <c r="C567" s="5" t="s">
        <v>193</v>
      </c>
      <c r="D567" s="5">
        <v>189</v>
      </c>
    </row>
    <row r="568" spans="1:4" x14ac:dyDescent="0.25">
      <c r="A568" t="s">
        <v>117</v>
      </c>
      <c r="B568" t="s">
        <v>506</v>
      </c>
      <c r="C568" s="5" t="s">
        <v>193</v>
      </c>
      <c r="D568" s="5">
        <v>220</v>
      </c>
    </row>
    <row r="569" spans="1:4" x14ac:dyDescent="0.25">
      <c r="A569" t="s">
        <v>117</v>
      </c>
      <c r="B569" t="s">
        <v>506</v>
      </c>
      <c r="C569" s="5" t="s">
        <v>193</v>
      </c>
      <c r="D569" s="5">
        <v>230</v>
      </c>
    </row>
    <row r="570" spans="1:4" x14ac:dyDescent="0.25">
      <c r="A570" t="s">
        <v>117</v>
      </c>
      <c r="B570" t="s">
        <v>506</v>
      </c>
      <c r="C570" s="5" t="s">
        <v>193</v>
      </c>
      <c r="D570" s="5">
        <v>240</v>
      </c>
    </row>
    <row r="571" spans="1:4" x14ac:dyDescent="0.25">
      <c r="A571" t="s">
        <v>117</v>
      </c>
      <c r="B571" t="s">
        <v>506</v>
      </c>
      <c r="C571" s="5" t="s">
        <v>193</v>
      </c>
      <c r="D571" s="5">
        <v>280</v>
      </c>
    </row>
    <row r="572" spans="1:4" x14ac:dyDescent="0.25">
      <c r="A572" t="s">
        <v>117</v>
      </c>
      <c r="B572" t="s">
        <v>506</v>
      </c>
      <c r="C572" s="5" t="s">
        <v>193</v>
      </c>
      <c r="D572" s="5">
        <v>290</v>
      </c>
    </row>
    <row r="573" spans="1:4" x14ac:dyDescent="0.25">
      <c r="A573" t="s">
        <v>117</v>
      </c>
      <c r="B573" t="s">
        <v>506</v>
      </c>
      <c r="C573" s="5" t="s">
        <v>180</v>
      </c>
      <c r="D573" s="5">
        <v>230</v>
      </c>
    </row>
    <row r="574" spans="1:4" x14ac:dyDescent="0.25">
      <c r="A574" t="s">
        <v>117</v>
      </c>
      <c r="B574" t="s">
        <v>506</v>
      </c>
      <c r="C574" s="5" t="s">
        <v>180</v>
      </c>
      <c r="D574" s="5" t="s">
        <v>194</v>
      </c>
    </row>
    <row r="575" spans="1:4" x14ac:dyDescent="0.25">
      <c r="A575" t="s">
        <v>117</v>
      </c>
      <c r="B575" t="s">
        <v>506</v>
      </c>
      <c r="C575" s="5" t="s">
        <v>180</v>
      </c>
      <c r="D575" s="5" t="s">
        <v>195</v>
      </c>
    </row>
    <row r="576" spans="1:4" x14ac:dyDescent="0.25">
      <c r="A576" t="s">
        <v>117</v>
      </c>
      <c r="B576" t="s">
        <v>506</v>
      </c>
      <c r="C576" s="5" t="s">
        <v>180</v>
      </c>
      <c r="D576" s="5" t="s">
        <v>196</v>
      </c>
    </row>
    <row r="577" spans="1:4" x14ac:dyDescent="0.25">
      <c r="A577" t="s">
        <v>117</v>
      </c>
      <c r="B577" t="s">
        <v>506</v>
      </c>
      <c r="C577" s="5" t="s">
        <v>180</v>
      </c>
      <c r="D577" s="5">
        <v>254</v>
      </c>
    </row>
    <row r="578" spans="1:4" x14ac:dyDescent="0.25">
      <c r="A578" t="s">
        <v>117</v>
      </c>
      <c r="B578" t="s">
        <v>506</v>
      </c>
      <c r="C578" s="5" t="s">
        <v>180</v>
      </c>
      <c r="D578" s="5">
        <v>255</v>
      </c>
    </row>
    <row r="579" spans="1:4" x14ac:dyDescent="0.25">
      <c r="A579" t="s">
        <v>117</v>
      </c>
      <c r="B579" t="s">
        <v>506</v>
      </c>
      <c r="C579" s="5" t="s">
        <v>180</v>
      </c>
      <c r="D579" s="5">
        <v>255.1</v>
      </c>
    </row>
    <row r="580" spans="1:4" x14ac:dyDescent="0.25">
      <c r="A580" t="s">
        <v>117</v>
      </c>
      <c r="B580" t="s">
        <v>506</v>
      </c>
      <c r="C580" s="5" t="s">
        <v>180</v>
      </c>
      <c r="D580" s="5">
        <v>258.3</v>
      </c>
    </row>
    <row r="581" spans="1:4" x14ac:dyDescent="0.25">
      <c r="A581" t="s">
        <v>117</v>
      </c>
      <c r="B581" t="s">
        <v>506</v>
      </c>
      <c r="C581" s="5" t="s">
        <v>180</v>
      </c>
      <c r="D581" s="5">
        <v>262.10000000000002</v>
      </c>
    </row>
    <row r="582" spans="1:4" x14ac:dyDescent="0.25">
      <c r="A582" t="s">
        <v>117</v>
      </c>
      <c r="B582" t="s">
        <v>506</v>
      </c>
      <c r="C582" s="5" t="s">
        <v>180</v>
      </c>
      <c r="D582" s="5">
        <v>262.2</v>
      </c>
    </row>
    <row r="583" spans="1:4" x14ac:dyDescent="0.25">
      <c r="A583" t="s">
        <v>117</v>
      </c>
      <c r="B583" t="s">
        <v>506</v>
      </c>
      <c r="C583" s="5" t="s">
        <v>180</v>
      </c>
      <c r="D583" s="5">
        <v>262.3</v>
      </c>
    </row>
    <row r="584" spans="1:4" x14ac:dyDescent="0.25">
      <c r="A584" t="s">
        <v>117</v>
      </c>
      <c r="B584" t="s">
        <v>506</v>
      </c>
      <c r="C584" s="5" t="s">
        <v>180</v>
      </c>
      <c r="D584" s="5">
        <v>262.39999999999998</v>
      </c>
    </row>
    <row r="585" spans="1:4" x14ac:dyDescent="0.25">
      <c r="A585" t="s">
        <v>117</v>
      </c>
      <c r="B585" t="s">
        <v>506</v>
      </c>
      <c r="C585" s="5" t="s">
        <v>180</v>
      </c>
      <c r="D585" s="5">
        <v>262.5</v>
      </c>
    </row>
    <row r="586" spans="1:4" x14ac:dyDescent="0.25">
      <c r="A586" t="s">
        <v>117</v>
      </c>
      <c r="B586" t="s">
        <v>506</v>
      </c>
      <c r="C586" s="5" t="s">
        <v>180</v>
      </c>
      <c r="D586" s="5">
        <v>262.60000000000002</v>
      </c>
    </row>
    <row r="587" spans="1:4" x14ac:dyDescent="0.25">
      <c r="A587" t="s">
        <v>117</v>
      </c>
      <c r="B587" t="s">
        <v>506</v>
      </c>
      <c r="C587" s="5" t="s">
        <v>180</v>
      </c>
      <c r="D587" s="5">
        <v>271.10000000000002</v>
      </c>
    </row>
    <row r="588" spans="1:4" x14ac:dyDescent="0.25">
      <c r="A588" t="s">
        <v>117</v>
      </c>
      <c r="B588" t="s">
        <v>506</v>
      </c>
      <c r="C588" s="5" t="s">
        <v>180</v>
      </c>
      <c r="D588" s="5">
        <v>270.3</v>
      </c>
    </row>
    <row r="589" spans="1:4" x14ac:dyDescent="0.25">
      <c r="A589" t="s">
        <v>117</v>
      </c>
      <c r="B589" t="s">
        <v>506</v>
      </c>
      <c r="C589" s="5" t="s">
        <v>180</v>
      </c>
      <c r="D589" s="5">
        <v>280.10000000000002</v>
      </c>
    </row>
    <row r="590" spans="1:4" x14ac:dyDescent="0.25">
      <c r="A590" t="s">
        <v>117</v>
      </c>
      <c r="B590" t="s">
        <v>506</v>
      </c>
      <c r="C590" s="5" t="s">
        <v>180</v>
      </c>
      <c r="D590" s="5">
        <v>280.2</v>
      </c>
    </row>
    <row r="591" spans="1:4" x14ac:dyDescent="0.25">
      <c r="A591" t="s">
        <v>117</v>
      </c>
      <c r="B591" t="s">
        <v>506</v>
      </c>
      <c r="C591" s="5" t="s">
        <v>180</v>
      </c>
      <c r="D591" s="5">
        <v>271.2</v>
      </c>
    </row>
    <row r="592" spans="1:4" x14ac:dyDescent="0.25">
      <c r="A592" t="s">
        <v>117</v>
      </c>
      <c r="B592" t="s">
        <v>506</v>
      </c>
      <c r="C592" s="5" t="s">
        <v>180</v>
      </c>
      <c r="D592" s="5">
        <v>280.39999999999998</v>
      </c>
    </row>
    <row r="593" spans="1:5" x14ac:dyDescent="0.25">
      <c r="A593" t="s">
        <v>117</v>
      </c>
      <c r="B593" t="s">
        <v>506</v>
      </c>
      <c r="C593" s="5" t="s">
        <v>180</v>
      </c>
      <c r="D593" s="5">
        <v>280.5</v>
      </c>
    </row>
    <row r="594" spans="1:5" x14ac:dyDescent="0.25">
      <c r="A594" t="s">
        <v>117</v>
      </c>
      <c r="B594" t="s">
        <v>506</v>
      </c>
      <c r="C594" s="5" t="s">
        <v>180</v>
      </c>
      <c r="D594" s="5">
        <v>286.60000000000002</v>
      </c>
    </row>
    <row r="595" spans="1:5" x14ac:dyDescent="0.25">
      <c r="A595" t="s">
        <v>117</v>
      </c>
      <c r="B595" t="s">
        <v>506</v>
      </c>
      <c r="C595" s="5" t="s">
        <v>177</v>
      </c>
      <c r="D595" s="5">
        <v>161</v>
      </c>
    </row>
    <row r="596" spans="1:5" x14ac:dyDescent="0.25">
      <c r="A596" t="s">
        <v>117</v>
      </c>
      <c r="B596" t="s">
        <v>506</v>
      </c>
      <c r="C596" s="5" t="s">
        <v>181</v>
      </c>
      <c r="D596" s="5">
        <v>98</v>
      </c>
    </row>
    <row r="597" spans="1:5" x14ac:dyDescent="0.25">
      <c r="A597" t="s">
        <v>117</v>
      </c>
      <c r="B597" t="s">
        <v>506</v>
      </c>
      <c r="C597" s="5" t="s">
        <v>181</v>
      </c>
      <c r="D597" s="5">
        <v>170</v>
      </c>
    </row>
    <row r="598" spans="1:5" x14ac:dyDescent="0.25">
      <c r="A598" s="2" t="s">
        <v>482</v>
      </c>
      <c r="B598" s="2" t="s">
        <v>507</v>
      </c>
      <c r="C598" s="6"/>
      <c r="D598" s="6"/>
      <c r="E598" s="2"/>
    </row>
    <row r="599" spans="1:5" x14ac:dyDescent="0.25">
      <c r="A599" s="15" t="s">
        <v>482</v>
      </c>
      <c r="B599" s="15" t="s">
        <v>506</v>
      </c>
      <c r="C599" s="17" t="s">
        <v>508</v>
      </c>
      <c r="D599" s="17"/>
      <c r="E599" s="76"/>
    </row>
    <row r="600" spans="1:5" x14ac:dyDescent="0.25">
      <c r="A600" s="15" t="s">
        <v>482</v>
      </c>
      <c r="B600" s="15" t="s">
        <v>506</v>
      </c>
      <c r="C600" s="17" t="s">
        <v>509</v>
      </c>
      <c r="D600" s="17"/>
      <c r="E600" s="76"/>
    </row>
    <row r="601" spans="1:5" x14ac:dyDescent="0.25">
      <c r="A601" s="15" t="s">
        <v>482</v>
      </c>
      <c r="B601" s="15" t="s">
        <v>506</v>
      </c>
      <c r="C601" s="17" t="s">
        <v>510</v>
      </c>
      <c r="D601" s="17"/>
      <c r="E601" s="76"/>
    </row>
    <row r="602" spans="1:5" x14ac:dyDescent="0.25">
      <c r="A602" s="15" t="s">
        <v>482</v>
      </c>
      <c r="B602" s="15" t="s">
        <v>506</v>
      </c>
      <c r="C602" s="17" t="s">
        <v>511</v>
      </c>
      <c r="D602" s="17"/>
      <c r="E602" s="76"/>
    </row>
    <row r="603" spans="1:5" x14ac:dyDescent="0.25">
      <c r="A603" s="15" t="s">
        <v>482</v>
      </c>
      <c r="B603" s="15" t="s">
        <v>506</v>
      </c>
      <c r="C603" s="17" t="s">
        <v>512</v>
      </c>
      <c r="D603" s="17"/>
      <c r="E603" s="76"/>
    </row>
    <row r="604" spans="1:5" x14ac:dyDescent="0.25">
      <c r="A604" s="15" t="s">
        <v>482</v>
      </c>
      <c r="B604" s="15" t="s">
        <v>506</v>
      </c>
      <c r="C604" s="17" t="s">
        <v>513</v>
      </c>
      <c r="D604" s="17"/>
      <c r="E604" s="76"/>
    </row>
    <row r="605" spans="1:5" x14ac:dyDescent="0.25">
      <c r="A605" s="15" t="s">
        <v>482</v>
      </c>
      <c r="B605" s="15" t="s">
        <v>506</v>
      </c>
      <c r="C605" s="17" t="s">
        <v>514</v>
      </c>
      <c r="D605" s="17"/>
      <c r="E605" s="76"/>
    </row>
    <row r="606" spans="1:5" x14ac:dyDescent="0.25">
      <c r="A606" s="10" t="s">
        <v>145</v>
      </c>
      <c r="B606" s="14"/>
      <c r="C606" s="12"/>
      <c r="D606" s="12"/>
      <c r="E606" s="13">
        <f>SUM(E449,E460,E464,E483,E500,E521,E550)</f>
        <v>122</v>
      </c>
    </row>
    <row r="607" spans="1:5" x14ac:dyDescent="0.25">
      <c r="A607" s="2" t="s">
        <v>20</v>
      </c>
      <c r="B607" s="3" t="s">
        <v>197</v>
      </c>
      <c r="C607" s="6"/>
      <c r="D607" s="6"/>
      <c r="E607" s="7">
        <f>COUNTIFS(A608:A622,"2024-2025")</f>
        <v>0</v>
      </c>
    </row>
    <row r="608" spans="1:5" x14ac:dyDescent="0.25">
      <c r="A608" s="15" t="s">
        <v>482</v>
      </c>
      <c r="B608" s="16" t="s">
        <v>198</v>
      </c>
      <c r="C608" s="17" t="s">
        <v>199</v>
      </c>
      <c r="D608" s="17">
        <v>60</v>
      </c>
      <c r="E608" s="76"/>
    </row>
    <row r="609" spans="1:5" x14ac:dyDescent="0.25">
      <c r="A609" s="15" t="s">
        <v>482</v>
      </c>
      <c r="B609" s="16" t="s">
        <v>198</v>
      </c>
      <c r="C609" s="17" t="s">
        <v>199</v>
      </c>
      <c r="D609" s="17">
        <v>62</v>
      </c>
      <c r="E609" s="76"/>
    </row>
    <row r="610" spans="1:5" x14ac:dyDescent="0.25">
      <c r="A610" s="15" t="s">
        <v>482</v>
      </c>
      <c r="B610" s="16" t="s">
        <v>198</v>
      </c>
      <c r="C610" s="17" t="s">
        <v>199</v>
      </c>
      <c r="D610" s="17">
        <v>66.2</v>
      </c>
      <c r="E610" s="76"/>
    </row>
    <row r="611" spans="1:5" x14ac:dyDescent="0.25">
      <c r="A611" s="15" t="s">
        <v>482</v>
      </c>
      <c r="B611" s="16" t="s">
        <v>198</v>
      </c>
      <c r="C611" s="17" t="s">
        <v>199</v>
      </c>
      <c r="D611" s="17" t="s">
        <v>200</v>
      </c>
      <c r="E611" s="76"/>
    </row>
    <row r="612" spans="1:5" x14ac:dyDescent="0.25">
      <c r="A612" s="15" t="s">
        <v>482</v>
      </c>
      <c r="B612" s="16" t="s">
        <v>198</v>
      </c>
      <c r="C612" s="17" t="s">
        <v>201</v>
      </c>
      <c r="D612" s="17">
        <v>51</v>
      </c>
      <c r="E612" s="76"/>
    </row>
    <row r="613" spans="1:5" x14ac:dyDescent="0.25">
      <c r="A613" s="15" t="s">
        <v>482</v>
      </c>
      <c r="B613" s="16" t="s">
        <v>198</v>
      </c>
      <c r="C613" s="17" t="s">
        <v>201</v>
      </c>
      <c r="D613" s="17" t="s">
        <v>202</v>
      </c>
      <c r="E613" s="76"/>
    </row>
    <row r="614" spans="1:5" x14ac:dyDescent="0.25">
      <c r="A614" s="15" t="s">
        <v>482</v>
      </c>
      <c r="B614" s="16" t="s">
        <v>198</v>
      </c>
      <c r="C614" s="17" t="s">
        <v>203</v>
      </c>
      <c r="D614" s="17" t="s">
        <v>204</v>
      </c>
      <c r="E614" s="76"/>
    </row>
    <row r="615" spans="1:5" x14ac:dyDescent="0.25">
      <c r="A615" s="15" t="s">
        <v>482</v>
      </c>
      <c r="B615" s="16" t="s">
        <v>198</v>
      </c>
      <c r="C615" s="17" t="s">
        <v>203</v>
      </c>
      <c r="D615" s="17" t="s">
        <v>205</v>
      </c>
      <c r="E615" s="76"/>
    </row>
    <row r="616" spans="1:5" x14ac:dyDescent="0.25">
      <c r="A616" s="15" t="s">
        <v>482</v>
      </c>
      <c r="B616" s="16" t="s">
        <v>198</v>
      </c>
      <c r="C616" s="17" t="s">
        <v>203</v>
      </c>
      <c r="D616" s="17" t="s">
        <v>206</v>
      </c>
      <c r="E616" s="76"/>
    </row>
    <row r="617" spans="1:5" x14ac:dyDescent="0.25">
      <c r="A617" s="15" t="s">
        <v>482</v>
      </c>
      <c r="B617" s="16" t="s">
        <v>198</v>
      </c>
      <c r="C617" s="17" t="s">
        <v>203</v>
      </c>
      <c r="D617" s="17">
        <v>79</v>
      </c>
      <c r="E617" s="76"/>
    </row>
    <row r="618" spans="1:5" x14ac:dyDescent="0.25">
      <c r="A618" s="15" t="s">
        <v>482</v>
      </c>
      <c r="B618" s="16" t="s">
        <v>198</v>
      </c>
      <c r="C618" s="17" t="s">
        <v>203</v>
      </c>
      <c r="D618" s="17">
        <v>80</v>
      </c>
      <c r="E618" s="76"/>
    </row>
    <row r="619" spans="1:5" x14ac:dyDescent="0.25">
      <c r="A619" s="15" t="s">
        <v>482</v>
      </c>
      <c r="B619" s="16" t="s">
        <v>198</v>
      </c>
      <c r="C619" s="17" t="s">
        <v>203</v>
      </c>
      <c r="D619" s="17">
        <v>85</v>
      </c>
      <c r="E619" s="76"/>
    </row>
    <row r="620" spans="1:5" x14ac:dyDescent="0.25">
      <c r="A620" s="15" t="s">
        <v>482</v>
      </c>
      <c r="B620" s="16" t="s">
        <v>198</v>
      </c>
      <c r="C620" s="17" t="s">
        <v>207</v>
      </c>
      <c r="D620" s="17">
        <v>155</v>
      </c>
      <c r="E620" s="76"/>
    </row>
    <row r="621" spans="1:5" x14ac:dyDescent="0.25">
      <c r="A621" s="15" t="s">
        <v>482</v>
      </c>
      <c r="B621" s="16" t="s">
        <v>198</v>
      </c>
      <c r="C621" s="17" t="s">
        <v>207</v>
      </c>
      <c r="D621" s="17">
        <v>156</v>
      </c>
      <c r="E621" s="76"/>
    </row>
    <row r="622" spans="1:5" x14ac:dyDescent="0.25">
      <c r="A622" s="15" t="s">
        <v>482</v>
      </c>
      <c r="B622" s="16" t="s">
        <v>198</v>
      </c>
      <c r="C622" s="17" t="s">
        <v>208</v>
      </c>
      <c r="D622" s="17" t="s">
        <v>209</v>
      </c>
      <c r="E622" s="76"/>
    </row>
    <row r="623" spans="1:5" x14ac:dyDescent="0.25">
      <c r="A623" s="2" t="s">
        <v>52</v>
      </c>
      <c r="B623" s="3" t="s">
        <v>210</v>
      </c>
      <c r="C623" s="6"/>
      <c r="D623" s="6"/>
      <c r="E623" s="7">
        <f>COUNTIFS(A624:A646,"2025-2026")</f>
        <v>23</v>
      </c>
    </row>
    <row r="624" spans="1:5" x14ac:dyDescent="0.25">
      <c r="A624" t="s">
        <v>52</v>
      </c>
      <c r="B624" s="1" t="s">
        <v>198</v>
      </c>
      <c r="C624" s="5" t="s">
        <v>211</v>
      </c>
      <c r="D624" s="5">
        <v>176</v>
      </c>
    </row>
    <row r="625" spans="1:4" x14ac:dyDescent="0.25">
      <c r="A625" t="s">
        <v>52</v>
      </c>
      <c r="B625" s="1" t="s">
        <v>198</v>
      </c>
      <c r="C625" s="5" t="s">
        <v>211</v>
      </c>
      <c r="D625" s="5" t="s">
        <v>212</v>
      </c>
    </row>
    <row r="626" spans="1:4" x14ac:dyDescent="0.25">
      <c r="A626" t="s">
        <v>52</v>
      </c>
      <c r="B626" s="1" t="s">
        <v>198</v>
      </c>
      <c r="C626" s="5" t="s">
        <v>211</v>
      </c>
      <c r="D626" s="5">
        <v>191</v>
      </c>
    </row>
    <row r="627" spans="1:4" x14ac:dyDescent="0.25">
      <c r="A627" t="s">
        <v>52</v>
      </c>
      <c r="B627" s="1" t="s">
        <v>198</v>
      </c>
      <c r="C627" s="5" t="s">
        <v>211</v>
      </c>
      <c r="D627" s="5">
        <v>50</v>
      </c>
    </row>
    <row r="628" spans="1:4" x14ac:dyDescent="0.25">
      <c r="A628" t="s">
        <v>52</v>
      </c>
      <c r="B628" s="1" t="s">
        <v>198</v>
      </c>
      <c r="C628" s="5" t="s">
        <v>211</v>
      </c>
      <c r="D628" s="5">
        <v>70</v>
      </c>
    </row>
    <row r="629" spans="1:4" x14ac:dyDescent="0.25">
      <c r="A629" t="s">
        <v>52</v>
      </c>
      <c r="B629" s="1" t="s">
        <v>198</v>
      </c>
      <c r="C629" s="5" t="s">
        <v>213</v>
      </c>
      <c r="D629" s="5">
        <v>10</v>
      </c>
    </row>
    <row r="630" spans="1:4" x14ac:dyDescent="0.25">
      <c r="A630" t="s">
        <v>52</v>
      </c>
      <c r="B630" s="1" t="s">
        <v>198</v>
      </c>
      <c r="C630" s="5" t="s">
        <v>213</v>
      </c>
      <c r="D630" s="5">
        <v>70</v>
      </c>
    </row>
    <row r="631" spans="1:4" x14ac:dyDescent="0.25">
      <c r="A631" t="s">
        <v>52</v>
      </c>
      <c r="B631" s="1" t="s">
        <v>198</v>
      </c>
      <c r="C631" s="5" t="s">
        <v>213</v>
      </c>
      <c r="D631" s="5">
        <v>75</v>
      </c>
    </row>
    <row r="632" spans="1:4" x14ac:dyDescent="0.25">
      <c r="A632" t="s">
        <v>52</v>
      </c>
      <c r="B632" s="1" t="s">
        <v>198</v>
      </c>
      <c r="C632" s="5" t="s">
        <v>214</v>
      </c>
      <c r="D632" s="5">
        <v>161</v>
      </c>
    </row>
    <row r="633" spans="1:4" x14ac:dyDescent="0.25">
      <c r="A633" t="s">
        <v>52</v>
      </c>
      <c r="B633" s="1" t="s">
        <v>198</v>
      </c>
      <c r="C633" s="5" t="s">
        <v>214</v>
      </c>
      <c r="D633" s="5">
        <v>163</v>
      </c>
    </row>
    <row r="634" spans="1:4" x14ac:dyDescent="0.25">
      <c r="A634" t="s">
        <v>52</v>
      </c>
      <c r="B634" s="1" t="s">
        <v>198</v>
      </c>
      <c r="C634" s="5" t="s">
        <v>214</v>
      </c>
      <c r="D634" s="5">
        <v>164</v>
      </c>
    </row>
    <row r="635" spans="1:4" x14ac:dyDescent="0.25">
      <c r="A635" t="s">
        <v>52</v>
      </c>
      <c r="B635" s="1" t="s">
        <v>198</v>
      </c>
      <c r="C635" s="5" t="s">
        <v>214</v>
      </c>
      <c r="D635" s="5">
        <v>165</v>
      </c>
    </row>
    <row r="636" spans="1:4" x14ac:dyDescent="0.25">
      <c r="A636" t="s">
        <v>52</v>
      </c>
      <c r="B636" s="1" t="s">
        <v>198</v>
      </c>
      <c r="C636" s="5" t="s">
        <v>214</v>
      </c>
      <c r="D636" s="5">
        <v>174</v>
      </c>
    </row>
    <row r="637" spans="1:4" x14ac:dyDescent="0.25">
      <c r="A637" t="s">
        <v>52</v>
      </c>
      <c r="B637" s="1" t="s">
        <v>198</v>
      </c>
      <c r="C637" s="5" t="s">
        <v>214</v>
      </c>
      <c r="D637" s="5">
        <v>98</v>
      </c>
    </row>
    <row r="638" spans="1:4" x14ac:dyDescent="0.25">
      <c r="A638" t="s">
        <v>52</v>
      </c>
      <c r="B638" s="1" t="s">
        <v>198</v>
      </c>
      <c r="C638" s="5" t="s">
        <v>215</v>
      </c>
      <c r="D638" s="5" t="s">
        <v>216</v>
      </c>
    </row>
    <row r="639" spans="1:4" x14ac:dyDescent="0.25">
      <c r="A639" t="s">
        <v>52</v>
      </c>
      <c r="B639" s="1" t="s">
        <v>198</v>
      </c>
      <c r="C639" s="5" t="s">
        <v>215</v>
      </c>
      <c r="D639" s="5" t="s">
        <v>217</v>
      </c>
    </row>
    <row r="640" spans="1:4" x14ac:dyDescent="0.25">
      <c r="A640" t="s">
        <v>52</v>
      </c>
      <c r="B640" s="1" t="s">
        <v>198</v>
      </c>
      <c r="C640" s="5" t="s">
        <v>215</v>
      </c>
      <c r="D640" s="5" t="s">
        <v>218</v>
      </c>
    </row>
    <row r="641" spans="1:5" x14ac:dyDescent="0.25">
      <c r="A641" t="s">
        <v>52</v>
      </c>
      <c r="B641" s="1" t="s">
        <v>198</v>
      </c>
      <c r="C641" s="5" t="s">
        <v>215</v>
      </c>
      <c r="D641" s="5" t="s">
        <v>219</v>
      </c>
    </row>
    <row r="642" spans="1:5" x14ac:dyDescent="0.25">
      <c r="A642" t="s">
        <v>52</v>
      </c>
      <c r="B642" s="1" t="s">
        <v>198</v>
      </c>
      <c r="C642" s="5" t="s">
        <v>215</v>
      </c>
      <c r="D642" s="5" t="s">
        <v>220</v>
      </c>
    </row>
    <row r="643" spans="1:5" x14ac:dyDescent="0.25">
      <c r="A643" t="s">
        <v>52</v>
      </c>
      <c r="B643" s="1" t="s">
        <v>198</v>
      </c>
      <c r="C643" s="5" t="s">
        <v>215</v>
      </c>
      <c r="D643" s="5" t="s">
        <v>221</v>
      </c>
    </row>
    <row r="644" spans="1:5" x14ac:dyDescent="0.25">
      <c r="A644" t="s">
        <v>52</v>
      </c>
      <c r="B644" s="1" t="s">
        <v>198</v>
      </c>
      <c r="C644" s="5" t="s">
        <v>208</v>
      </c>
      <c r="D644" s="5">
        <v>100</v>
      </c>
    </row>
    <row r="645" spans="1:5" x14ac:dyDescent="0.25">
      <c r="A645" t="s">
        <v>52</v>
      </c>
      <c r="B645" s="1" t="s">
        <v>198</v>
      </c>
      <c r="C645" s="5" t="s">
        <v>208</v>
      </c>
      <c r="D645" s="5">
        <v>102</v>
      </c>
    </row>
    <row r="646" spans="1:5" x14ac:dyDescent="0.25">
      <c r="A646" t="s">
        <v>52</v>
      </c>
      <c r="B646" s="1" t="s">
        <v>198</v>
      </c>
      <c r="C646" s="5" t="s">
        <v>208</v>
      </c>
      <c r="D646" s="5">
        <v>98</v>
      </c>
    </row>
    <row r="647" spans="1:5" x14ac:dyDescent="0.25">
      <c r="A647" s="2" t="s">
        <v>64</v>
      </c>
      <c r="B647" s="3" t="s">
        <v>222</v>
      </c>
      <c r="C647" s="6"/>
      <c r="D647" s="6"/>
      <c r="E647" s="7">
        <f>COUNTIFS(A648:A652,"2026-2027")</f>
        <v>5</v>
      </c>
    </row>
    <row r="648" spans="1:5" x14ac:dyDescent="0.25">
      <c r="A648" t="s">
        <v>64</v>
      </c>
      <c r="B648" s="1" t="s">
        <v>198</v>
      </c>
      <c r="C648" s="5" t="s">
        <v>211</v>
      </c>
      <c r="D648" s="5">
        <v>107</v>
      </c>
    </row>
    <row r="649" spans="1:5" x14ac:dyDescent="0.25">
      <c r="A649" t="s">
        <v>64</v>
      </c>
      <c r="B649" s="1" t="s">
        <v>198</v>
      </c>
      <c r="C649" s="5" t="s">
        <v>211</v>
      </c>
      <c r="D649" s="5" t="s">
        <v>223</v>
      </c>
    </row>
    <row r="650" spans="1:5" x14ac:dyDescent="0.25">
      <c r="A650" t="s">
        <v>64</v>
      </c>
      <c r="B650" s="1" t="s">
        <v>198</v>
      </c>
      <c r="C650" s="5" t="s">
        <v>211</v>
      </c>
      <c r="D650" s="5">
        <v>108</v>
      </c>
    </row>
    <row r="651" spans="1:5" x14ac:dyDescent="0.25">
      <c r="A651" t="s">
        <v>64</v>
      </c>
      <c r="B651" s="1" t="s">
        <v>198</v>
      </c>
      <c r="C651" s="5" t="s">
        <v>211</v>
      </c>
      <c r="D651" s="5" t="s">
        <v>224</v>
      </c>
    </row>
    <row r="652" spans="1:5" x14ac:dyDescent="0.25">
      <c r="A652" t="s">
        <v>64</v>
      </c>
      <c r="B652" s="1" t="s">
        <v>198</v>
      </c>
      <c r="C652" s="5" t="s">
        <v>214</v>
      </c>
      <c r="D652" s="5">
        <v>176</v>
      </c>
    </row>
    <row r="653" spans="1:5" x14ac:dyDescent="0.25">
      <c r="A653" s="2" t="s">
        <v>91</v>
      </c>
      <c r="B653" s="3" t="s">
        <v>225</v>
      </c>
      <c r="C653" s="6"/>
      <c r="D653" s="6"/>
      <c r="E653" s="7">
        <f>COUNTIFS(A654:A671,"2027-2028")</f>
        <v>18</v>
      </c>
    </row>
    <row r="654" spans="1:5" x14ac:dyDescent="0.25">
      <c r="A654" t="s">
        <v>91</v>
      </c>
      <c r="B654" s="1" t="s">
        <v>198</v>
      </c>
      <c r="C654" s="5" t="s">
        <v>199</v>
      </c>
      <c r="D654" s="5">
        <v>63</v>
      </c>
    </row>
    <row r="655" spans="1:5" x14ac:dyDescent="0.25">
      <c r="A655" t="s">
        <v>91</v>
      </c>
      <c r="B655" s="1" t="s">
        <v>198</v>
      </c>
      <c r="C655" s="5" t="s">
        <v>199</v>
      </c>
      <c r="D655" s="5">
        <v>64</v>
      </c>
    </row>
    <row r="656" spans="1:5" x14ac:dyDescent="0.25">
      <c r="A656" t="s">
        <v>91</v>
      </c>
      <c r="B656" s="1" t="s">
        <v>198</v>
      </c>
      <c r="C656" s="5" t="s">
        <v>199</v>
      </c>
      <c r="D656" s="5">
        <v>65</v>
      </c>
    </row>
    <row r="657" spans="1:5" x14ac:dyDescent="0.25">
      <c r="A657" t="s">
        <v>91</v>
      </c>
      <c r="B657" s="1" t="s">
        <v>198</v>
      </c>
      <c r="C657" s="5" t="s">
        <v>203</v>
      </c>
      <c r="D657" s="5" t="s">
        <v>226</v>
      </c>
    </row>
    <row r="658" spans="1:5" x14ac:dyDescent="0.25">
      <c r="A658" t="s">
        <v>91</v>
      </c>
      <c r="B658" s="1" t="s">
        <v>198</v>
      </c>
      <c r="C658" s="5" t="s">
        <v>203</v>
      </c>
      <c r="D658" s="5" t="s">
        <v>227</v>
      </c>
    </row>
    <row r="659" spans="1:5" x14ac:dyDescent="0.25">
      <c r="A659" t="s">
        <v>91</v>
      </c>
      <c r="B659" s="1" t="s">
        <v>198</v>
      </c>
      <c r="C659" s="5" t="s">
        <v>203</v>
      </c>
      <c r="D659" s="5">
        <v>72</v>
      </c>
    </row>
    <row r="660" spans="1:5" x14ac:dyDescent="0.25">
      <c r="A660" t="s">
        <v>91</v>
      </c>
      <c r="B660" s="1" t="s">
        <v>198</v>
      </c>
      <c r="C660" s="5" t="s">
        <v>203</v>
      </c>
      <c r="D660" s="5">
        <v>78</v>
      </c>
    </row>
    <row r="661" spans="1:5" x14ac:dyDescent="0.25">
      <c r="A661" t="s">
        <v>91</v>
      </c>
      <c r="B661" s="1" t="s">
        <v>198</v>
      </c>
      <c r="C661" s="5" t="s">
        <v>203</v>
      </c>
      <c r="D661" s="5">
        <v>81</v>
      </c>
    </row>
    <row r="662" spans="1:5" x14ac:dyDescent="0.25">
      <c r="A662" t="s">
        <v>91</v>
      </c>
      <c r="B662" s="1" t="s">
        <v>198</v>
      </c>
      <c r="C662" s="5" t="s">
        <v>203</v>
      </c>
      <c r="D662" s="5">
        <v>86</v>
      </c>
    </row>
    <row r="663" spans="1:5" x14ac:dyDescent="0.25">
      <c r="A663" t="s">
        <v>91</v>
      </c>
      <c r="B663" s="1" t="s">
        <v>198</v>
      </c>
      <c r="C663" s="5" t="s">
        <v>211</v>
      </c>
      <c r="D663" s="5">
        <v>52</v>
      </c>
    </row>
    <row r="664" spans="1:5" x14ac:dyDescent="0.25">
      <c r="A664" t="s">
        <v>91</v>
      </c>
      <c r="B664" s="1" t="s">
        <v>198</v>
      </c>
      <c r="C664" s="5" t="s">
        <v>213</v>
      </c>
      <c r="D664" s="5">
        <v>62</v>
      </c>
    </row>
    <row r="665" spans="1:5" x14ac:dyDescent="0.25">
      <c r="A665" t="s">
        <v>91</v>
      </c>
      <c r="B665" s="1" t="s">
        <v>198</v>
      </c>
      <c r="C665" s="5" t="s">
        <v>214</v>
      </c>
      <c r="D665" s="5">
        <v>160</v>
      </c>
    </row>
    <row r="666" spans="1:5" x14ac:dyDescent="0.25">
      <c r="A666" t="s">
        <v>91</v>
      </c>
      <c r="B666" s="1" t="s">
        <v>198</v>
      </c>
      <c r="C666" s="5" t="s">
        <v>214</v>
      </c>
      <c r="D666" s="5">
        <v>162</v>
      </c>
    </row>
    <row r="667" spans="1:5" x14ac:dyDescent="0.25">
      <c r="A667" t="s">
        <v>91</v>
      </c>
      <c r="B667" s="1" t="s">
        <v>198</v>
      </c>
      <c r="C667" s="5" t="s">
        <v>214</v>
      </c>
      <c r="D667" s="5">
        <v>167</v>
      </c>
    </row>
    <row r="668" spans="1:5" x14ac:dyDescent="0.25">
      <c r="A668" t="s">
        <v>91</v>
      </c>
      <c r="B668" s="1" t="s">
        <v>198</v>
      </c>
      <c r="C668" s="5" t="s">
        <v>214</v>
      </c>
      <c r="D668" s="5">
        <v>168</v>
      </c>
    </row>
    <row r="669" spans="1:5" x14ac:dyDescent="0.25">
      <c r="A669" t="s">
        <v>91</v>
      </c>
      <c r="B669" s="1" t="s">
        <v>198</v>
      </c>
      <c r="C669" s="5" t="s">
        <v>214</v>
      </c>
      <c r="D669" s="5">
        <v>169</v>
      </c>
    </row>
    <row r="670" spans="1:5" x14ac:dyDescent="0.25">
      <c r="A670" t="s">
        <v>91</v>
      </c>
      <c r="B670" s="1" t="s">
        <v>198</v>
      </c>
      <c r="C670" s="5" t="s">
        <v>215</v>
      </c>
      <c r="D670" s="5">
        <v>98</v>
      </c>
    </row>
    <row r="671" spans="1:5" x14ac:dyDescent="0.25">
      <c r="A671" t="s">
        <v>91</v>
      </c>
      <c r="B671" s="1" t="s">
        <v>198</v>
      </c>
      <c r="C671" s="5" t="s">
        <v>208</v>
      </c>
      <c r="D671" s="5">
        <v>99</v>
      </c>
    </row>
    <row r="672" spans="1:5" x14ac:dyDescent="0.25">
      <c r="A672" s="2" t="s">
        <v>95</v>
      </c>
      <c r="B672" s="3" t="s">
        <v>228</v>
      </c>
      <c r="C672" s="6"/>
      <c r="D672" s="6"/>
      <c r="E672" s="7">
        <f>COUNTIFS(A673:A693,"2028-2029")</f>
        <v>21</v>
      </c>
    </row>
    <row r="673" spans="1:4" x14ac:dyDescent="0.25">
      <c r="A673" t="s">
        <v>95</v>
      </c>
      <c r="B673" s="1" t="s">
        <v>198</v>
      </c>
      <c r="C673" s="5" t="s">
        <v>199</v>
      </c>
      <c r="D673" s="5">
        <v>50</v>
      </c>
    </row>
    <row r="674" spans="1:4" x14ac:dyDescent="0.25">
      <c r="A674" t="s">
        <v>95</v>
      </c>
      <c r="B674" s="1" t="s">
        <v>198</v>
      </c>
      <c r="C674" s="5" t="s">
        <v>201</v>
      </c>
      <c r="D674" s="5" t="s">
        <v>229</v>
      </c>
    </row>
    <row r="675" spans="1:4" x14ac:dyDescent="0.25">
      <c r="A675" t="s">
        <v>95</v>
      </c>
      <c r="B675" s="1" t="s">
        <v>198</v>
      </c>
      <c r="C675" s="5" t="s">
        <v>203</v>
      </c>
      <c r="D675" s="5">
        <v>69</v>
      </c>
    </row>
    <row r="676" spans="1:4" x14ac:dyDescent="0.25">
      <c r="A676" t="s">
        <v>95</v>
      </c>
      <c r="B676" s="1" t="s">
        <v>198</v>
      </c>
      <c r="C676" s="5" t="s">
        <v>203</v>
      </c>
      <c r="D676" s="5">
        <v>74</v>
      </c>
    </row>
    <row r="677" spans="1:4" x14ac:dyDescent="0.25">
      <c r="A677" t="s">
        <v>95</v>
      </c>
      <c r="B677" s="1" t="s">
        <v>198</v>
      </c>
      <c r="C677" s="5" t="s">
        <v>203</v>
      </c>
      <c r="D677" s="5">
        <v>75</v>
      </c>
    </row>
    <row r="678" spans="1:4" x14ac:dyDescent="0.25">
      <c r="A678" t="s">
        <v>95</v>
      </c>
      <c r="B678" s="1" t="s">
        <v>198</v>
      </c>
      <c r="C678" s="5" t="s">
        <v>203</v>
      </c>
      <c r="D678" s="5">
        <v>76</v>
      </c>
    </row>
    <row r="679" spans="1:4" x14ac:dyDescent="0.25">
      <c r="A679" t="s">
        <v>95</v>
      </c>
      <c r="B679" s="1" t="s">
        <v>198</v>
      </c>
      <c r="C679" s="5" t="s">
        <v>203</v>
      </c>
      <c r="D679" s="5">
        <v>83</v>
      </c>
    </row>
    <row r="680" spans="1:4" x14ac:dyDescent="0.25">
      <c r="A680" t="s">
        <v>95</v>
      </c>
      <c r="B680" s="1" t="s">
        <v>198</v>
      </c>
      <c r="C680" s="5" t="s">
        <v>213</v>
      </c>
      <c r="D680" s="5">
        <v>60</v>
      </c>
    </row>
    <row r="681" spans="1:4" x14ac:dyDescent="0.25">
      <c r="A681" t="s">
        <v>95</v>
      </c>
      <c r="B681" s="1" t="s">
        <v>198</v>
      </c>
      <c r="C681" s="5" t="s">
        <v>230</v>
      </c>
      <c r="D681" s="5">
        <v>120</v>
      </c>
    </row>
    <row r="682" spans="1:4" x14ac:dyDescent="0.25">
      <c r="A682" t="s">
        <v>95</v>
      </c>
      <c r="B682" s="1" t="s">
        <v>198</v>
      </c>
      <c r="C682" s="5" t="s">
        <v>230</v>
      </c>
      <c r="D682" s="5">
        <v>51</v>
      </c>
    </row>
    <row r="683" spans="1:4" x14ac:dyDescent="0.25">
      <c r="A683" t="s">
        <v>95</v>
      </c>
      <c r="B683" s="1" t="s">
        <v>198</v>
      </c>
      <c r="C683" s="5" t="s">
        <v>231</v>
      </c>
      <c r="D683" s="5">
        <v>5</v>
      </c>
    </row>
    <row r="684" spans="1:4" x14ac:dyDescent="0.25">
      <c r="A684" t="s">
        <v>95</v>
      </c>
      <c r="B684" s="1" t="s">
        <v>198</v>
      </c>
      <c r="C684" s="5" t="s">
        <v>232</v>
      </c>
      <c r="D684" s="5" t="s">
        <v>233</v>
      </c>
    </row>
    <row r="685" spans="1:4" x14ac:dyDescent="0.25">
      <c r="A685" t="s">
        <v>95</v>
      </c>
      <c r="B685" s="1" t="s">
        <v>198</v>
      </c>
      <c r="C685" s="5" t="s">
        <v>207</v>
      </c>
      <c r="D685" s="5">
        <v>102</v>
      </c>
    </row>
    <row r="686" spans="1:4" x14ac:dyDescent="0.25">
      <c r="A686" t="s">
        <v>95</v>
      </c>
      <c r="B686" s="1" t="s">
        <v>198</v>
      </c>
      <c r="C686" s="5" t="s">
        <v>207</v>
      </c>
      <c r="D686" s="5">
        <v>103</v>
      </c>
    </row>
    <row r="687" spans="1:4" x14ac:dyDescent="0.25">
      <c r="A687" t="s">
        <v>95</v>
      </c>
      <c r="B687" s="1" t="s">
        <v>198</v>
      </c>
      <c r="C687" s="5" t="s">
        <v>207</v>
      </c>
      <c r="D687" s="5">
        <v>150</v>
      </c>
    </row>
    <row r="688" spans="1:4" x14ac:dyDescent="0.25">
      <c r="A688" t="s">
        <v>95</v>
      </c>
      <c r="B688" s="1" t="s">
        <v>198</v>
      </c>
      <c r="C688" s="5" t="s">
        <v>208</v>
      </c>
      <c r="D688" s="5">
        <v>60</v>
      </c>
    </row>
    <row r="689" spans="1:5" x14ac:dyDescent="0.25">
      <c r="A689" t="s">
        <v>95</v>
      </c>
      <c r="B689" s="1" t="s">
        <v>198</v>
      </c>
      <c r="C689" s="5" t="s">
        <v>208</v>
      </c>
      <c r="D689" s="5" t="s">
        <v>234</v>
      </c>
    </row>
    <row r="690" spans="1:5" x14ac:dyDescent="0.25">
      <c r="A690" t="s">
        <v>95</v>
      </c>
      <c r="B690" s="1" t="s">
        <v>198</v>
      </c>
      <c r="C690" s="5" t="s">
        <v>208</v>
      </c>
      <c r="D690" s="5" t="s">
        <v>235</v>
      </c>
    </row>
    <row r="691" spans="1:5" x14ac:dyDescent="0.25">
      <c r="A691" t="s">
        <v>95</v>
      </c>
      <c r="B691" s="1" t="s">
        <v>198</v>
      </c>
      <c r="C691" s="5" t="s">
        <v>208</v>
      </c>
      <c r="D691" s="5" t="s">
        <v>236</v>
      </c>
    </row>
    <row r="692" spans="1:5" x14ac:dyDescent="0.25">
      <c r="A692" t="s">
        <v>95</v>
      </c>
      <c r="B692" s="1" t="s">
        <v>198</v>
      </c>
      <c r="C692" s="5" t="s">
        <v>208</v>
      </c>
      <c r="D692" s="5">
        <v>64</v>
      </c>
    </row>
    <row r="693" spans="1:5" x14ac:dyDescent="0.25">
      <c r="A693" t="s">
        <v>95</v>
      </c>
      <c r="B693" s="1" t="s">
        <v>198</v>
      </c>
      <c r="C693" s="5" t="s">
        <v>208</v>
      </c>
      <c r="D693" s="5" t="s">
        <v>237</v>
      </c>
    </row>
    <row r="694" spans="1:5" x14ac:dyDescent="0.25">
      <c r="A694" s="2" t="s">
        <v>117</v>
      </c>
      <c r="B694" s="3" t="s">
        <v>238</v>
      </c>
      <c r="C694" s="6"/>
      <c r="D694" s="6"/>
      <c r="E694" s="7">
        <f>COUNTIFS(A695:A716,"2029-2030")</f>
        <v>22</v>
      </c>
    </row>
    <row r="695" spans="1:5" x14ac:dyDescent="0.25">
      <c r="A695" t="s">
        <v>117</v>
      </c>
      <c r="B695" s="1" t="s">
        <v>198</v>
      </c>
      <c r="C695" s="5" t="s">
        <v>203</v>
      </c>
      <c r="D695" s="5">
        <v>70</v>
      </c>
    </row>
    <row r="696" spans="1:5" x14ac:dyDescent="0.25">
      <c r="A696" t="s">
        <v>117</v>
      </c>
      <c r="B696" s="1" t="s">
        <v>198</v>
      </c>
      <c r="C696" s="5" t="s">
        <v>211</v>
      </c>
      <c r="D696" s="5">
        <v>55</v>
      </c>
    </row>
    <row r="697" spans="1:5" x14ac:dyDescent="0.25">
      <c r="A697" t="s">
        <v>117</v>
      </c>
      <c r="B697" s="1" t="s">
        <v>198</v>
      </c>
      <c r="C697" s="5" t="s">
        <v>230</v>
      </c>
      <c r="D697" s="5">
        <v>52</v>
      </c>
    </row>
    <row r="698" spans="1:5" x14ac:dyDescent="0.25">
      <c r="A698" t="s">
        <v>117</v>
      </c>
      <c r="B698" s="1" t="s">
        <v>198</v>
      </c>
      <c r="C698" s="5" t="s">
        <v>230</v>
      </c>
      <c r="D698" s="5">
        <v>140</v>
      </c>
    </row>
    <row r="699" spans="1:5" x14ac:dyDescent="0.25">
      <c r="A699" t="s">
        <v>117</v>
      </c>
      <c r="B699" s="1" t="s">
        <v>198</v>
      </c>
      <c r="C699" s="5" t="s">
        <v>230</v>
      </c>
      <c r="D699" s="5">
        <v>160</v>
      </c>
    </row>
    <row r="700" spans="1:5" x14ac:dyDescent="0.25">
      <c r="A700" t="s">
        <v>117</v>
      </c>
      <c r="B700" s="1" t="s">
        <v>198</v>
      </c>
      <c r="C700" s="5" t="s">
        <v>207</v>
      </c>
      <c r="D700" s="5">
        <v>152</v>
      </c>
    </row>
    <row r="701" spans="1:5" x14ac:dyDescent="0.25">
      <c r="A701" t="s">
        <v>117</v>
      </c>
      <c r="B701" s="1" t="s">
        <v>198</v>
      </c>
      <c r="C701" s="5" t="s">
        <v>207</v>
      </c>
      <c r="D701" s="5" t="s">
        <v>239</v>
      </c>
    </row>
    <row r="702" spans="1:5" x14ac:dyDescent="0.25">
      <c r="A702" t="s">
        <v>117</v>
      </c>
      <c r="B702" s="1" t="s">
        <v>198</v>
      </c>
      <c r="C702" s="5" t="s">
        <v>207</v>
      </c>
      <c r="D702" s="5" t="s">
        <v>240</v>
      </c>
    </row>
    <row r="703" spans="1:5" x14ac:dyDescent="0.25">
      <c r="A703" t="s">
        <v>117</v>
      </c>
      <c r="B703" s="1" t="s">
        <v>198</v>
      </c>
      <c r="C703" s="5" t="s">
        <v>207</v>
      </c>
      <c r="D703" s="5">
        <v>157</v>
      </c>
    </row>
    <row r="704" spans="1:5" x14ac:dyDescent="0.25">
      <c r="A704" t="s">
        <v>117</v>
      </c>
      <c r="B704" s="1" t="s">
        <v>198</v>
      </c>
      <c r="C704" s="5" t="s">
        <v>207</v>
      </c>
      <c r="D704" s="5" t="s">
        <v>241</v>
      </c>
    </row>
    <row r="705" spans="1:5" x14ac:dyDescent="0.25">
      <c r="A705" t="s">
        <v>117</v>
      </c>
      <c r="B705" s="1" t="s">
        <v>198</v>
      </c>
      <c r="C705" s="5" t="s">
        <v>208</v>
      </c>
      <c r="D705" s="5" t="s">
        <v>242</v>
      </c>
    </row>
    <row r="706" spans="1:5" x14ac:dyDescent="0.25">
      <c r="A706" t="s">
        <v>117</v>
      </c>
      <c r="B706" s="1" t="s">
        <v>198</v>
      </c>
      <c r="C706" s="5" t="s">
        <v>208</v>
      </c>
      <c r="D706" s="5" t="s">
        <v>243</v>
      </c>
    </row>
    <row r="707" spans="1:5" x14ac:dyDescent="0.25">
      <c r="A707" t="s">
        <v>117</v>
      </c>
      <c r="B707" s="1" t="s">
        <v>198</v>
      </c>
      <c r="C707" s="5" t="s">
        <v>208</v>
      </c>
      <c r="D707" s="5">
        <v>65</v>
      </c>
    </row>
    <row r="708" spans="1:5" x14ac:dyDescent="0.25">
      <c r="A708" t="s">
        <v>117</v>
      </c>
      <c r="B708" s="1" t="s">
        <v>198</v>
      </c>
      <c r="C708" s="5" t="s">
        <v>208</v>
      </c>
      <c r="D708" s="5">
        <v>66</v>
      </c>
    </row>
    <row r="709" spans="1:5" x14ac:dyDescent="0.25">
      <c r="A709" t="s">
        <v>117</v>
      </c>
      <c r="B709" s="1" t="s">
        <v>198</v>
      </c>
      <c r="C709" s="5" t="s">
        <v>208</v>
      </c>
      <c r="D709" s="5">
        <v>68</v>
      </c>
    </row>
    <row r="710" spans="1:5" x14ac:dyDescent="0.25">
      <c r="A710" t="s">
        <v>117</v>
      </c>
      <c r="B710" s="1" t="s">
        <v>198</v>
      </c>
      <c r="C710" s="5" t="s">
        <v>208</v>
      </c>
      <c r="D710" s="5">
        <v>69</v>
      </c>
    </row>
    <row r="711" spans="1:5" x14ac:dyDescent="0.25">
      <c r="A711" t="s">
        <v>117</v>
      </c>
      <c r="B711" s="1" t="s">
        <v>198</v>
      </c>
      <c r="C711" s="5" t="s">
        <v>208</v>
      </c>
      <c r="D711" s="5" t="s">
        <v>204</v>
      </c>
    </row>
    <row r="712" spans="1:5" x14ac:dyDescent="0.25">
      <c r="A712" t="s">
        <v>117</v>
      </c>
      <c r="B712" s="1" t="s">
        <v>198</v>
      </c>
      <c r="C712" s="5" t="s">
        <v>208</v>
      </c>
      <c r="D712" s="5" t="s">
        <v>205</v>
      </c>
    </row>
    <row r="713" spans="1:5" x14ac:dyDescent="0.25">
      <c r="A713" t="s">
        <v>117</v>
      </c>
      <c r="B713" s="1" t="s">
        <v>198</v>
      </c>
      <c r="C713" s="5" t="s">
        <v>208</v>
      </c>
      <c r="D713" s="5" t="s">
        <v>206</v>
      </c>
    </row>
    <row r="714" spans="1:5" x14ac:dyDescent="0.25">
      <c r="A714" t="s">
        <v>117</v>
      </c>
      <c r="B714" s="1" t="s">
        <v>198</v>
      </c>
      <c r="C714" s="5" t="s">
        <v>208</v>
      </c>
      <c r="D714" s="5" t="s">
        <v>226</v>
      </c>
    </row>
    <row r="715" spans="1:5" x14ac:dyDescent="0.25">
      <c r="A715" t="s">
        <v>117</v>
      </c>
      <c r="B715" s="1" t="s">
        <v>198</v>
      </c>
      <c r="C715" s="5" t="s">
        <v>208</v>
      </c>
      <c r="D715" s="5" t="s">
        <v>227</v>
      </c>
    </row>
    <row r="716" spans="1:5" x14ac:dyDescent="0.25">
      <c r="A716" t="s">
        <v>117</v>
      </c>
      <c r="B716" s="1" t="s">
        <v>198</v>
      </c>
      <c r="C716" s="5" t="s">
        <v>208</v>
      </c>
      <c r="D716" s="5" t="s">
        <v>244</v>
      </c>
    </row>
    <row r="717" spans="1:5" x14ac:dyDescent="0.25">
      <c r="A717" s="2" t="s">
        <v>4</v>
      </c>
      <c r="B717" s="2" t="s">
        <v>245</v>
      </c>
      <c r="C717" s="6"/>
      <c r="D717" s="6"/>
      <c r="E717" s="7">
        <v>0</v>
      </c>
    </row>
    <row r="718" spans="1:5" x14ac:dyDescent="0.25">
      <c r="A718" s="2" t="s">
        <v>20</v>
      </c>
      <c r="B718" s="2" t="s">
        <v>246</v>
      </c>
      <c r="C718" s="6"/>
      <c r="D718" s="6"/>
      <c r="E718" s="7">
        <f>COUNTIFS(A719:A767,"2024-2025")</f>
        <v>48</v>
      </c>
    </row>
    <row r="719" spans="1:5" x14ac:dyDescent="0.25">
      <c r="A719" t="s">
        <v>20</v>
      </c>
      <c r="B719" t="s">
        <v>247</v>
      </c>
      <c r="C719" s="5" t="s">
        <v>248</v>
      </c>
      <c r="D719" s="5">
        <v>701</v>
      </c>
    </row>
    <row r="720" spans="1:5" x14ac:dyDescent="0.25">
      <c r="A720" t="s">
        <v>20</v>
      </c>
      <c r="B720" t="s">
        <v>247</v>
      </c>
      <c r="C720" s="5" t="s">
        <v>248</v>
      </c>
      <c r="D720" s="5">
        <v>709</v>
      </c>
    </row>
    <row r="721" spans="1:5" x14ac:dyDescent="0.25">
      <c r="A721" t="s">
        <v>20</v>
      </c>
      <c r="B721" t="s">
        <v>247</v>
      </c>
      <c r="C721" s="5" t="s">
        <v>249</v>
      </c>
      <c r="D721" s="5">
        <v>1</v>
      </c>
    </row>
    <row r="722" spans="1:5" x14ac:dyDescent="0.25">
      <c r="A722" t="s">
        <v>20</v>
      </c>
      <c r="B722" t="s">
        <v>247</v>
      </c>
      <c r="C722" s="5" t="s">
        <v>249</v>
      </c>
      <c r="D722" s="5">
        <v>13</v>
      </c>
    </row>
    <row r="723" spans="1:5" x14ac:dyDescent="0.25">
      <c r="A723" t="s">
        <v>20</v>
      </c>
      <c r="B723" t="s">
        <v>247</v>
      </c>
      <c r="C723" s="5" t="s">
        <v>249</v>
      </c>
      <c r="D723" s="5">
        <v>14</v>
      </c>
    </row>
    <row r="724" spans="1:5" x14ac:dyDescent="0.25">
      <c r="A724" t="s">
        <v>20</v>
      </c>
      <c r="B724" t="s">
        <v>247</v>
      </c>
      <c r="C724" s="5" t="s">
        <v>249</v>
      </c>
      <c r="D724" s="5" t="s">
        <v>250</v>
      </c>
    </row>
    <row r="725" spans="1:5" x14ac:dyDescent="0.25">
      <c r="A725" t="s">
        <v>20</v>
      </c>
      <c r="B725" t="s">
        <v>247</v>
      </c>
      <c r="C725" s="5" t="s">
        <v>249</v>
      </c>
      <c r="D725" s="5">
        <v>17</v>
      </c>
    </row>
    <row r="726" spans="1:5" x14ac:dyDescent="0.25">
      <c r="A726" t="s">
        <v>20</v>
      </c>
      <c r="B726" t="s">
        <v>247</v>
      </c>
      <c r="C726" s="5" t="s">
        <v>249</v>
      </c>
      <c r="D726" s="5">
        <v>18</v>
      </c>
    </row>
    <row r="727" spans="1:5" x14ac:dyDescent="0.25">
      <c r="A727" s="15" t="s">
        <v>482</v>
      </c>
      <c r="B727" s="15" t="s">
        <v>247</v>
      </c>
      <c r="C727" s="17" t="s">
        <v>249</v>
      </c>
      <c r="D727" s="17">
        <v>21</v>
      </c>
      <c r="E727" s="76"/>
    </row>
    <row r="728" spans="1:5" x14ac:dyDescent="0.25">
      <c r="A728" t="s">
        <v>20</v>
      </c>
      <c r="B728" t="s">
        <v>247</v>
      </c>
      <c r="C728" s="5" t="s">
        <v>249</v>
      </c>
      <c r="D728" s="5" t="s">
        <v>251</v>
      </c>
    </row>
    <row r="729" spans="1:5" x14ac:dyDescent="0.25">
      <c r="A729" t="s">
        <v>20</v>
      </c>
      <c r="B729" t="s">
        <v>247</v>
      </c>
      <c r="C729" s="5" t="s">
        <v>249</v>
      </c>
      <c r="D729" s="5" t="s">
        <v>252</v>
      </c>
    </row>
    <row r="730" spans="1:5" x14ac:dyDescent="0.25">
      <c r="A730" t="s">
        <v>20</v>
      </c>
      <c r="B730" t="s">
        <v>247</v>
      </c>
      <c r="C730" s="5" t="s">
        <v>249</v>
      </c>
      <c r="D730" s="5">
        <v>28</v>
      </c>
    </row>
    <row r="731" spans="1:5" x14ac:dyDescent="0.25">
      <c r="A731" t="s">
        <v>20</v>
      </c>
      <c r="B731" t="s">
        <v>247</v>
      </c>
      <c r="C731" s="5" t="s">
        <v>249</v>
      </c>
      <c r="D731" s="5">
        <v>3</v>
      </c>
    </row>
    <row r="732" spans="1:5" x14ac:dyDescent="0.25">
      <c r="A732" t="s">
        <v>20</v>
      </c>
      <c r="B732" t="s">
        <v>247</v>
      </c>
      <c r="C732" s="5" t="s">
        <v>249</v>
      </c>
      <c r="D732" s="5">
        <v>32</v>
      </c>
    </row>
    <row r="733" spans="1:5" x14ac:dyDescent="0.25">
      <c r="A733" t="s">
        <v>20</v>
      </c>
      <c r="B733" t="s">
        <v>247</v>
      </c>
      <c r="C733" s="5" t="s">
        <v>249</v>
      </c>
      <c r="D733" s="5" t="s">
        <v>253</v>
      </c>
    </row>
    <row r="734" spans="1:5" x14ac:dyDescent="0.25">
      <c r="A734" t="s">
        <v>20</v>
      </c>
      <c r="B734" t="s">
        <v>247</v>
      </c>
      <c r="C734" s="5" t="s">
        <v>249</v>
      </c>
      <c r="D734" s="5">
        <v>33</v>
      </c>
    </row>
    <row r="735" spans="1:5" x14ac:dyDescent="0.25">
      <c r="A735" t="s">
        <v>20</v>
      </c>
      <c r="B735" t="s">
        <v>247</v>
      </c>
      <c r="C735" s="5" t="s">
        <v>249</v>
      </c>
      <c r="D735" s="5">
        <v>34</v>
      </c>
    </row>
    <row r="736" spans="1:5" x14ac:dyDescent="0.25">
      <c r="A736" t="s">
        <v>20</v>
      </c>
      <c r="B736" t="s">
        <v>247</v>
      </c>
      <c r="C736" s="5" t="s">
        <v>249</v>
      </c>
      <c r="D736" s="5">
        <v>45</v>
      </c>
    </row>
    <row r="737" spans="1:4" x14ac:dyDescent="0.25">
      <c r="A737" t="s">
        <v>20</v>
      </c>
      <c r="B737" t="s">
        <v>247</v>
      </c>
      <c r="C737" s="5" t="s">
        <v>254</v>
      </c>
      <c r="D737" s="5">
        <v>10.1</v>
      </c>
    </row>
    <row r="738" spans="1:4" x14ac:dyDescent="0.25">
      <c r="A738" t="s">
        <v>20</v>
      </c>
      <c r="B738" t="s">
        <v>247</v>
      </c>
      <c r="C738" s="5" t="s">
        <v>254</v>
      </c>
      <c r="D738" s="5">
        <v>10.199999999999999</v>
      </c>
    </row>
    <row r="739" spans="1:4" x14ac:dyDescent="0.25">
      <c r="A739" t="s">
        <v>20</v>
      </c>
      <c r="B739" t="s">
        <v>247</v>
      </c>
      <c r="C739" s="5" t="s">
        <v>254</v>
      </c>
      <c r="D739" s="5">
        <v>11.1</v>
      </c>
    </row>
    <row r="740" spans="1:4" x14ac:dyDescent="0.25">
      <c r="A740" t="s">
        <v>20</v>
      </c>
      <c r="B740" t="s">
        <v>247</v>
      </c>
      <c r="C740" s="5" t="s">
        <v>254</v>
      </c>
      <c r="D740" s="5">
        <v>13.1</v>
      </c>
    </row>
    <row r="741" spans="1:4" x14ac:dyDescent="0.25">
      <c r="A741" t="s">
        <v>20</v>
      </c>
      <c r="B741" t="s">
        <v>247</v>
      </c>
      <c r="C741" s="5" t="s">
        <v>254</v>
      </c>
      <c r="D741" s="5">
        <v>13.2</v>
      </c>
    </row>
    <row r="742" spans="1:4" x14ac:dyDescent="0.25">
      <c r="A742" t="s">
        <v>20</v>
      </c>
      <c r="B742" t="s">
        <v>247</v>
      </c>
      <c r="C742" s="5" t="s">
        <v>254</v>
      </c>
      <c r="D742" s="5">
        <v>13.3</v>
      </c>
    </row>
    <row r="743" spans="1:4" x14ac:dyDescent="0.25">
      <c r="A743" t="s">
        <v>20</v>
      </c>
      <c r="B743" t="s">
        <v>247</v>
      </c>
      <c r="C743" s="5" t="s">
        <v>254</v>
      </c>
      <c r="D743" s="5">
        <v>13.4</v>
      </c>
    </row>
    <row r="744" spans="1:4" x14ac:dyDescent="0.25">
      <c r="A744" t="s">
        <v>20</v>
      </c>
      <c r="B744" t="s">
        <v>247</v>
      </c>
      <c r="C744" s="5" t="s">
        <v>254</v>
      </c>
      <c r="D744" s="5">
        <v>13.5</v>
      </c>
    </row>
    <row r="745" spans="1:4" x14ac:dyDescent="0.25">
      <c r="A745" t="s">
        <v>20</v>
      </c>
      <c r="B745" t="s">
        <v>247</v>
      </c>
      <c r="C745" s="5" t="s">
        <v>254</v>
      </c>
      <c r="D745" s="5">
        <v>13.6</v>
      </c>
    </row>
    <row r="746" spans="1:4" x14ac:dyDescent="0.25">
      <c r="A746" t="s">
        <v>20</v>
      </c>
      <c r="B746" t="s">
        <v>247</v>
      </c>
      <c r="C746" s="5" t="s">
        <v>254</v>
      </c>
      <c r="D746" s="5">
        <v>14.1</v>
      </c>
    </row>
    <row r="747" spans="1:4" x14ac:dyDescent="0.25">
      <c r="A747" t="s">
        <v>20</v>
      </c>
      <c r="B747" t="s">
        <v>247</v>
      </c>
      <c r="C747" s="5" t="s">
        <v>254</v>
      </c>
      <c r="D747" s="5">
        <v>14.2</v>
      </c>
    </row>
    <row r="748" spans="1:4" x14ac:dyDescent="0.25">
      <c r="A748" t="s">
        <v>20</v>
      </c>
      <c r="B748" t="s">
        <v>247</v>
      </c>
      <c r="C748" s="5" t="s">
        <v>254</v>
      </c>
      <c r="D748" s="5">
        <v>14.3</v>
      </c>
    </row>
    <row r="749" spans="1:4" x14ac:dyDescent="0.25">
      <c r="A749" t="s">
        <v>20</v>
      </c>
      <c r="B749" t="s">
        <v>247</v>
      </c>
      <c r="C749" s="5" t="s">
        <v>254</v>
      </c>
      <c r="D749" s="5">
        <v>14.4</v>
      </c>
    </row>
    <row r="750" spans="1:4" x14ac:dyDescent="0.25">
      <c r="A750" t="s">
        <v>20</v>
      </c>
      <c r="B750" t="s">
        <v>247</v>
      </c>
      <c r="C750" s="5" t="s">
        <v>254</v>
      </c>
      <c r="D750" s="5">
        <v>16.100000000000001</v>
      </c>
    </row>
    <row r="751" spans="1:4" x14ac:dyDescent="0.25">
      <c r="A751" t="s">
        <v>20</v>
      </c>
      <c r="B751" t="s">
        <v>247</v>
      </c>
      <c r="C751" s="5" t="s">
        <v>254</v>
      </c>
      <c r="D751" s="5">
        <v>16.2</v>
      </c>
    </row>
    <row r="752" spans="1:4" x14ac:dyDescent="0.25">
      <c r="A752" t="s">
        <v>20</v>
      </c>
      <c r="B752" t="s">
        <v>247</v>
      </c>
      <c r="C752" s="5" t="s">
        <v>254</v>
      </c>
      <c r="D752" s="5">
        <v>16.3</v>
      </c>
    </row>
    <row r="753" spans="1:5" x14ac:dyDescent="0.25">
      <c r="A753" t="s">
        <v>20</v>
      </c>
      <c r="B753" t="s">
        <v>247</v>
      </c>
      <c r="C753" s="5" t="s">
        <v>254</v>
      </c>
      <c r="D753" s="5">
        <v>16.399999999999999</v>
      </c>
    </row>
    <row r="754" spans="1:5" x14ac:dyDescent="0.25">
      <c r="A754" t="s">
        <v>20</v>
      </c>
      <c r="B754" t="s">
        <v>247</v>
      </c>
      <c r="C754" s="5" t="s">
        <v>254</v>
      </c>
      <c r="D754" s="5">
        <v>16.5</v>
      </c>
    </row>
    <row r="755" spans="1:5" x14ac:dyDescent="0.25">
      <c r="A755" t="s">
        <v>20</v>
      </c>
      <c r="B755" t="s">
        <v>247</v>
      </c>
      <c r="C755" s="5" t="s">
        <v>254</v>
      </c>
      <c r="D755" s="5">
        <v>16.600000000000001</v>
      </c>
    </row>
    <row r="756" spans="1:5" x14ac:dyDescent="0.25">
      <c r="A756" t="s">
        <v>20</v>
      </c>
      <c r="B756" t="s">
        <v>247</v>
      </c>
      <c r="C756" s="5" t="s">
        <v>254</v>
      </c>
      <c r="D756" s="5">
        <v>21.1</v>
      </c>
    </row>
    <row r="757" spans="1:5" x14ac:dyDescent="0.25">
      <c r="A757" t="s">
        <v>20</v>
      </c>
      <c r="B757" t="s">
        <v>247</v>
      </c>
      <c r="C757" s="5" t="s">
        <v>254</v>
      </c>
      <c r="D757" s="5">
        <v>21.2</v>
      </c>
    </row>
    <row r="758" spans="1:5" x14ac:dyDescent="0.25">
      <c r="A758" t="s">
        <v>20</v>
      </c>
      <c r="B758" t="s">
        <v>247</v>
      </c>
      <c r="C758" s="5" t="s">
        <v>254</v>
      </c>
      <c r="D758" s="5">
        <v>21.3</v>
      </c>
    </row>
    <row r="759" spans="1:5" x14ac:dyDescent="0.25">
      <c r="A759" t="s">
        <v>20</v>
      </c>
      <c r="B759" t="s">
        <v>247</v>
      </c>
      <c r="C759" s="5" t="s">
        <v>254</v>
      </c>
      <c r="D759" s="5">
        <v>21.4</v>
      </c>
    </row>
    <row r="760" spans="1:5" x14ac:dyDescent="0.25">
      <c r="A760" t="s">
        <v>20</v>
      </c>
      <c r="B760" t="s">
        <v>247</v>
      </c>
      <c r="C760" s="5" t="s">
        <v>255</v>
      </c>
      <c r="D760" s="5">
        <v>4</v>
      </c>
    </row>
    <row r="761" spans="1:5" x14ac:dyDescent="0.25">
      <c r="A761" t="s">
        <v>20</v>
      </c>
      <c r="B761" t="s">
        <v>247</v>
      </c>
      <c r="C761" s="5" t="s">
        <v>255</v>
      </c>
      <c r="D761" s="5">
        <v>6</v>
      </c>
    </row>
    <row r="762" spans="1:5" x14ac:dyDescent="0.25">
      <c r="A762" t="s">
        <v>20</v>
      </c>
      <c r="B762" t="s">
        <v>247</v>
      </c>
      <c r="C762" s="5" t="s">
        <v>255</v>
      </c>
      <c r="D762" s="5" t="s">
        <v>57</v>
      </c>
    </row>
    <row r="763" spans="1:5" x14ac:dyDescent="0.25">
      <c r="A763" t="s">
        <v>20</v>
      </c>
      <c r="B763" t="s">
        <v>247</v>
      </c>
      <c r="C763" s="5" t="s">
        <v>255</v>
      </c>
      <c r="D763" s="5" t="s">
        <v>256</v>
      </c>
    </row>
    <row r="764" spans="1:5" x14ac:dyDescent="0.25">
      <c r="A764" t="s">
        <v>20</v>
      </c>
      <c r="B764" t="s">
        <v>247</v>
      </c>
      <c r="C764" s="5" t="s">
        <v>255</v>
      </c>
      <c r="D764" s="5" t="s">
        <v>257</v>
      </c>
    </row>
    <row r="765" spans="1:5" x14ac:dyDescent="0.25">
      <c r="A765" t="s">
        <v>20</v>
      </c>
      <c r="B765" t="s">
        <v>247</v>
      </c>
      <c r="C765" s="5" t="s">
        <v>255</v>
      </c>
      <c r="D765" s="5" t="s">
        <v>258</v>
      </c>
    </row>
    <row r="766" spans="1:5" x14ac:dyDescent="0.25">
      <c r="A766" t="s">
        <v>20</v>
      </c>
      <c r="B766" t="s">
        <v>247</v>
      </c>
      <c r="C766" s="5" t="s">
        <v>255</v>
      </c>
      <c r="D766" s="5">
        <v>63</v>
      </c>
    </row>
    <row r="767" spans="1:5" x14ac:dyDescent="0.25">
      <c r="A767" t="s">
        <v>20</v>
      </c>
      <c r="B767" t="s">
        <v>247</v>
      </c>
      <c r="C767" s="5" t="s">
        <v>255</v>
      </c>
      <c r="D767" s="5">
        <v>64</v>
      </c>
    </row>
    <row r="768" spans="1:5" x14ac:dyDescent="0.25">
      <c r="A768" s="2" t="s">
        <v>52</v>
      </c>
      <c r="B768" s="2" t="s">
        <v>259</v>
      </c>
      <c r="C768" s="6"/>
      <c r="D768" s="6"/>
      <c r="E768" s="7">
        <f>COUNTIFS(A769:A832,"2025-2026")</f>
        <v>64</v>
      </c>
    </row>
    <row r="769" spans="1:4" x14ac:dyDescent="0.25">
      <c r="A769" t="s">
        <v>52</v>
      </c>
      <c r="B769" t="s">
        <v>247</v>
      </c>
      <c r="C769" s="5" t="s">
        <v>254</v>
      </c>
      <c r="D769" s="5">
        <v>21.5</v>
      </c>
    </row>
    <row r="770" spans="1:4" x14ac:dyDescent="0.25">
      <c r="A770" t="s">
        <v>52</v>
      </c>
      <c r="B770" t="s">
        <v>247</v>
      </c>
      <c r="C770" s="5" t="s">
        <v>254</v>
      </c>
      <c r="D770" s="5">
        <v>21.6</v>
      </c>
    </row>
    <row r="771" spans="1:4" x14ac:dyDescent="0.25">
      <c r="A771" t="s">
        <v>52</v>
      </c>
      <c r="B771" t="s">
        <v>247</v>
      </c>
      <c r="C771" s="5" t="s">
        <v>254</v>
      </c>
      <c r="D771" s="5">
        <v>29</v>
      </c>
    </row>
    <row r="772" spans="1:4" x14ac:dyDescent="0.25">
      <c r="A772" t="s">
        <v>52</v>
      </c>
      <c r="B772" t="s">
        <v>247</v>
      </c>
      <c r="C772" s="5" t="s">
        <v>254</v>
      </c>
      <c r="D772" s="5">
        <v>32</v>
      </c>
    </row>
    <row r="773" spans="1:4" x14ac:dyDescent="0.25">
      <c r="A773" t="s">
        <v>52</v>
      </c>
      <c r="B773" t="s">
        <v>247</v>
      </c>
      <c r="C773" s="5" t="s">
        <v>254</v>
      </c>
      <c r="D773" s="5">
        <v>37.1</v>
      </c>
    </row>
    <row r="774" spans="1:4" x14ac:dyDescent="0.25">
      <c r="A774" t="s">
        <v>52</v>
      </c>
      <c r="B774" t="s">
        <v>247</v>
      </c>
      <c r="C774" s="5" t="s">
        <v>254</v>
      </c>
      <c r="D774" s="5">
        <v>88.1</v>
      </c>
    </row>
    <row r="775" spans="1:4" x14ac:dyDescent="0.25">
      <c r="A775" t="s">
        <v>52</v>
      </c>
      <c r="B775" t="s">
        <v>247</v>
      </c>
      <c r="C775" s="5" t="s">
        <v>254</v>
      </c>
      <c r="D775" s="5">
        <v>88.2</v>
      </c>
    </row>
    <row r="776" spans="1:4" x14ac:dyDescent="0.25">
      <c r="A776" t="s">
        <v>52</v>
      </c>
      <c r="B776" t="s">
        <v>247</v>
      </c>
      <c r="C776" s="5" t="s">
        <v>254</v>
      </c>
      <c r="D776" s="5">
        <v>88.3</v>
      </c>
    </row>
    <row r="777" spans="1:4" x14ac:dyDescent="0.25">
      <c r="A777" t="s">
        <v>52</v>
      </c>
      <c r="B777" t="s">
        <v>247</v>
      </c>
      <c r="C777" s="5" t="s">
        <v>254</v>
      </c>
      <c r="D777" s="5">
        <v>88.4</v>
      </c>
    </row>
    <row r="778" spans="1:4" x14ac:dyDescent="0.25">
      <c r="A778" t="s">
        <v>52</v>
      </c>
      <c r="B778" t="s">
        <v>247</v>
      </c>
      <c r="C778" s="5" t="s">
        <v>260</v>
      </c>
      <c r="D778" s="5">
        <v>1.4</v>
      </c>
    </row>
    <row r="779" spans="1:4" x14ac:dyDescent="0.25">
      <c r="A779" t="s">
        <v>52</v>
      </c>
      <c r="B779" t="s">
        <v>247</v>
      </c>
      <c r="C779" s="5" t="s">
        <v>260</v>
      </c>
      <c r="D779" s="5">
        <v>10.1</v>
      </c>
    </row>
    <row r="780" spans="1:4" x14ac:dyDescent="0.25">
      <c r="A780" t="s">
        <v>52</v>
      </c>
      <c r="B780" t="s">
        <v>247</v>
      </c>
      <c r="C780" s="5" t="s">
        <v>260</v>
      </c>
      <c r="D780" s="5">
        <v>10.199999999999999</v>
      </c>
    </row>
    <row r="781" spans="1:4" x14ac:dyDescent="0.25">
      <c r="A781" t="s">
        <v>52</v>
      </c>
      <c r="B781" t="s">
        <v>247</v>
      </c>
      <c r="C781" s="5" t="s">
        <v>260</v>
      </c>
      <c r="D781" s="5">
        <v>12.1</v>
      </c>
    </row>
    <row r="782" spans="1:4" x14ac:dyDescent="0.25">
      <c r="A782" t="s">
        <v>52</v>
      </c>
      <c r="B782" t="s">
        <v>247</v>
      </c>
      <c r="C782" s="5" t="s">
        <v>260</v>
      </c>
      <c r="D782" s="5">
        <v>12.3</v>
      </c>
    </row>
    <row r="783" spans="1:4" x14ac:dyDescent="0.25">
      <c r="A783" t="s">
        <v>52</v>
      </c>
      <c r="B783" t="s">
        <v>247</v>
      </c>
      <c r="C783" s="5" t="s">
        <v>260</v>
      </c>
      <c r="D783" s="5">
        <v>3.1</v>
      </c>
    </row>
    <row r="784" spans="1:4" x14ac:dyDescent="0.25">
      <c r="A784" t="s">
        <v>52</v>
      </c>
      <c r="B784" t="s">
        <v>247</v>
      </c>
      <c r="C784" s="5" t="s">
        <v>260</v>
      </c>
      <c r="D784" s="5">
        <v>3.2</v>
      </c>
    </row>
    <row r="785" spans="1:4" x14ac:dyDescent="0.25">
      <c r="A785" t="s">
        <v>52</v>
      </c>
      <c r="B785" t="s">
        <v>247</v>
      </c>
      <c r="C785" s="5" t="s">
        <v>261</v>
      </c>
      <c r="D785" s="5">
        <v>1.1000000000000001</v>
      </c>
    </row>
    <row r="786" spans="1:4" x14ac:dyDescent="0.25">
      <c r="A786" t="s">
        <v>52</v>
      </c>
      <c r="B786" t="s">
        <v>247</v>
      </c>
      <c r="C786" s="5" t="s">
        <v>261</v>
      </c>
      <c r="D786" s="5">
        <v>1.2</v>
      </c>
    </row>
    <row r="787" spans="1:4" x14ac:dyDescent="0.25">
      <c r="A787" t="s">
        <v>52</v>
      </c>
      <c r="B787" t="s">
        <v>247</v>
      </c>
      <c r="C787" s="5" t="s">
        <v>261</v>
      </c>
      <c r="D787" s="5">
        <v>1.3</v>
      </c>
    </row>
    <row r="788" spans="1:4" x14ac:dyDescent="0.25">
      <c r="A788" t="s">
        <v>52</v>
      </c>
      <c r="B788" t="s">
        <v>247</v>
      </c>
      <c r="C788" s="5" t="s">
        <v>261</v>
      </c>
      <c r="D788" s="5">
        <v>1.4</v>
      </c>
    </row>
    <row r="789" spans="1:4" x14ac:dyDescent="0.25">
      <c r="A789" t="s">
        <v>52</v>
      </c>
      <c r="B789" t="s">
        <v>247</v>
      </c>
      <c r="C789" s="5" t="s">
        <v>261</v>
      </c>
      <c r="D789" s="5">
        <v>4.0999999999999996</v>
      </c>
    </row>
    <row r="790" spans="1:4" x14ac:dyDescent="0.25">
      <c r="A790" t="s">
        <v>52</v>
      </c>
      <c r="B790" t="s">
        <v>247</v>
      </c>
      <c r="C790" s="5" t="s">
        <v>262</v>
      </c>
      <c r="D790" s="5">
        <v>1.2</v>
      </c>
    </row>
    <row r="791" spans="1:4" x14ac:dyDescent="0.25">
      <c r="A791" t="s">
        <v>52</v>
      </c>
      <c r="B791" t="s">
        <v>247</v>
      </c>
      <c r="C791" s="5" t="s">
        <v>262</v>
      </c>
      <c r="D791" s="5">
        <v>10.1</v>
      </c>
    </row>
    <row r="792" spans="1:4" x14ac:dyDescent="0.25">
      <c r="A792" t="s">
        <v>52</v>
      </c>
      <c r="B792" t="s">
        <v>247</v>
      </c>
      <c r="C792" s="5" t="s">
        <v>262</v>
      </c>
      <c r="D792" s="5">
        <v>11.1</v>
      </c>
    </row>
    <row r="793" spans="1:4" x14ac:dyDescent="0.25">
      <c r="A793" t="s">
        <v>52</v>
      </c>
      <c r="B793" t="s">
        <v>247</v>
      </c>
      <c r="C793" s="5" t="s">
        <v>262</v>
      </c>
      <c r="D793" s="5">
        <v>12.1</v>
      </c>
    </row>
    <row r="794" spans="1:4" x14ac:dyDescent="0.25">
      <c r="A794" t="s">
        <v>52</v>
      </c>
      <c r="B794" t="s">
        <v>247</v>
      </c>
      <c r="C794" s="5" t="s">
        <v>262</v>
      </c>
      <c r="D794" s="5">
        <v>16.100000000000001</v>
      </c>
    </row>
    <row r="795" spans="1:4" x14ac:dyDescent="0.25">
      <c r="A795" t="s">
        <v>52</v>
      </c>
      <c r="B795" t="s">
        <v>247</v>
      </c>
      <c r="C795" s="5" t="s">
        <v>262</v>
      </c>
      <c r="D795" s="5">
        <v>17.100000000000001</v>
      </c>
    </row>
    <row r="796" spans="1:4" x14ac:dyDescent="0.25">
      <c r="A796" t="s">
        <v>52</v>
      </c>
      <c r="B796" t="s">
        <v>247</v>
      </c>
      <c r="C796" s="5" t="s">
        <v>262</v>
      </c>
      <c r="D796" s="5">
        <v>2.1</v>
      </c>
    </row>
    <row r="797" spans="1:4" x14ac:dyDescent="0.25">
      <c r="A797" t="s">
        <v>52</v>
      </c>
      <c r="B797" t="s">
        <v>247</v>
      </c>
      <c r="C797" s="5" t="s">
        <v>262</v>
      </c>
      <c r="D797" s="5">
        <v>2.2000000000000002</v>
      </c>
    </row>
    <row r="798" spans="1:4" x14ac:dyDescent="0.25">
      <c r="A798" t="s">
        <v>52</v>
      </c>
      <c r="B798" t="s">
        <v>247</v>
      </c>
      <c r="C798" s="5" t="s">
        <v>262</v>
      </c>
      <c r="D798" s="5">
        <v>21.1</v>
      </c>
    </row>
    <row r="799" spans="1:4" x14ac:dyDescent="0.25">
      <c r="A799" t="s">
        <v>52</v>
      </c>
      <c r="B799" t="s">
        <v>247</v>
      </c>
      <c r="C799" s="5" t="s">
        <v>262</v>
      </c>
      <c r="D799" s="5">
        <v>25.1</v>
      </c>
    </row>
    <row r="800" spans="1:4" x14ac:dyDescent="0.25">
      <c r="A800" t="s">
        <v>52</v>
      </c>
      <c r="B800" t="s">
        <v>247</v>
      </c>
      <c r="C800" s="5" t="s">
        <v>262</v>
      </c>
      <c r="D800" s="5">
        <v>26.1</v>
      </c>
    </row>
    <row r="801" spans="1:4" x14ac:dyDescent="0.25">
      <c r="A801" t="s">
        <v>52</v>
      </c>
      <c r="B801" t="s">
        <v>247</v>
      </c>
      <c r="C801" s="5" t="s">
        <v>262</v>
      </c>
      <c r="D801" s="5">
        <v>3.1</v>
      </c>
    </row>
    <row r="802" spans="1:4" x14ac:dyDescent="0.25">
      <c r="A802" t="s">
        <v>52</v>
      </c>
      <c r="B802" t="s">
        <v>247</v>
      </c>
      <c r="C802" s="5" t="s">
        <v>262</v>
      </c>
      <c r="D802" s="5">
        <v>3.2</v>
      </c>
    </row>
    <row r="803" spans="1:4" x14ac:dyDescent="0.25">
      <c r="A803" t="s">
        <v>52</v>
      </c>
      <c r="B803" t="s">
        <v>247</v>
      </c>
      <c r="C803" s="5" t="s">
        <v>262</v>
      </c>
      <c r="D803" s="5">
        <v>3.3</v>
      </c>
    </row>
    <row r="804" spans="1:4" x14ac:dyDescent="0.25">
      <c r="A804" t="s">
        <v>52</v>
      </c>
      <c r="B804" t="s">
        <v>247</v>
      </c>
      <c r="C804" s="5" t="s">
        <v>262</v>
      </c>
      <c r="D804" s="5">
        <v>30.1</v>
      </c>
    </row>
    <row r="805" spans="1:4" x14ac:dyDescent="0.25">
      <c r="A805" t="s">
        <v>52</v>
      </c>
      <c r="B805" t="s">
        <v>247</v>
      </c>
      <c r="C805" s="5" t="s">
        <v>262</v>
      </c>
      <c r="D805" s="5">
        <v>31.1</v>
      </c>
    </row>
    <row r="806" spans="1:4" x14ac:dyDescent="0.25">
      <c r="A806" t="s">
        <v>52</v>
      </c>
      <c r="B806" t="s">
        <v>247</v>
      </c>
      <c r="C806" s="5" t="s">
        <v>262</v>
      </c>
      <c r="D806" s="5">
        <v>35.1</v>
      </c>
    </row>
    <row r="807" spans="1:4" x14ac:dyDescent="0.25">
      <c r="A807" t="s">
        <v>52</v>
      </c>
      <c r="B807" t="s">
        <v>247</v>
      </c>
      <c r="C807" s="5" t="s">
        <v>262</v>
      </c>
      <c r="D807" s="5">
        <v>36.1</v>
      </c>
    </row>
    <row r="808" spans="1:4" x14ac:dyDescent="0.25">
      <c r="A808" t="s">
        <v>52</v>
      </c>
      <c r="B808" t="s">
        <v>247</v>
      </c>
      <c r="C808" s="5" t="s">
        <v>262</v>
      </c>
      <c r="D808" s="5">
        <v>37.1</v>
      </c>
    </row>
    <row r="809" spans="1:4" x14ac:dyDescent="0.25">
      <c r="A809" t="s">
        <v>52</v>
      </c>
      <c r="B809" t="s">
        <v>247</v>
      </c>
      <c r="C809" s="5" t="s">
        <v>262</v>
      </c>
      <c r="D809" s="5">
        <v>5.0999999999999996</v>
      </c>
    </row>
    <row r="810" spans="1:4" x14ac:dyDescent="0.25">
      <c r="A810" t="s">
        <v>52</v>
      </c>
      <c r="B810" t="s">
        <v>247</v>
      </c>
      <c r="C810" s="5" t="s">
        <v>262</v>
      </c>
      <c r="D810" s="5">
        <v>5.2</v>
      </c>
    </row>
    <row r="811" spans="1:4" x14ac:dyDescent="0.25">
      <c r="A811" t="s">
        <v>52</v>
      </c>
      <c r="B811" t="s">
        <v>247</v>
      </c>
      <c r="C811" s="5" t="s">
        <v>262</v>
      </c>
      <c r="D811" s="5">
        <v>50</v>
      </c>
    </row>
    <row r="812" spans="1:4" x14ac:dyDescent="0.25">
      <c r="A812" t="s">
        <v>52</v>
      </c>
      <c r="B812" t="s">
        <v>247</v>
      </c>
      <c r="C812" s="5" t="s">
        <v>262</v>
      </c>
      <c r="D812" s="5">
        <v>6.1</v>
      </c>
    </row>
    <row r="813" spans="1:4" x14ac:dyDescent="0.25">
      <c r="A813" t="s">
        <v>52</v>
      </c>
      <c r="B813" t="s">
        <v>247</v>
      </c>
      <c r="C813" s="5" t="s">
        <v>262</v>
      </c>
      <c r="D813" s="5">
        <v>6.2</v>
      </c>
    </row>
    <row r="814" spans="1:4" x14ac:dyDescent="0.25">
      <c r="A814" t="s">
        <v>52</v>
      </c>
      <c r="B814" t="s">
        <v>247</v>
      </c>
      <c r="C814" s="5" t="s">
        <v>262</v>
      </c>
      <c r="D814" s="5">
        <v>61</v>
      </c>
    </row>
    <row r="815" spans="1:4" x14ac:dyDescent="0.25">
      <c r="A815" t="s">
        <v>52</v>
      </c>
      <c r="B815" t="s">
        <v>247</v>
      </c>
      <c r="C815" s="5" t="s">
        <v>262</v>
      </c>
      <c r="D815" s="5">
        <v>62</v>
      </c>
    </row>
    <row r="816" spans="1:4" x14ac:dyDescent="0.25">
      <c r="A816" t="s">
        <v>52</v>
      </c>
      <c r="B816" t="s">
        <v>247</v>
      </c>
      <c r="C816" s="5" t="s">
        <v>262</v>
      </c>
      <c r="D816" s="5">
        <v>63</v>
      </c>
    </row>
    <row r="817" spans="1:4" x14ac:dyDescent="0.25">
      <c r="A817" t="s">
        <v>52</v>
      </c>
      <c r="B817" t="s">
        <v>247</v>
      </c>
      <c r="C817" s="5" t="s">
        <v>262</v>
      </c>
      <c r="D817" s="5">
        <v>64</v>
      </c>
    </row>
    <row r="818" spans="1:4" x14ac:dyDescent="0.25">
      <c r="A818" t="s">
        <v>52</v>
      </c>
      <c r="B818" t="s">
        <v>247</v>
      </c>
      <c r="C818" s="5" t="s">
        <v>262</v>
      </c>
      <c r="D818" s="5">
        <v>7.1</v>
      </c>
    </row>
    <row r="819" spans="1:4" x14ac:dyDescent="0.25">
      <c r="A819" t="s">
        <v>52</v>
      </c>
      <c r="B819" t="s">
        <v>247</v>
      </c>
      <c r="C819" s="5" t="s">
        <v>262</v>
      </c>
      <c r="D819" s="5">
        <v>7.2</v>
      </c>
    </row>
    <row r="820" spans="1:4" x14ac:dyDescent="0.25">
      <c r="A820" t="s">
        <v>52</v>
      </c>
      <c r="B820" t="s">
        <v>247</v>
      </c>
      <c r="C820" s="5" t="s">
        <v>262</v>
      </c>
      <c r="D820" s="5">
        <v>8.1999999999999993</v>
      </c>
    </row>
    <row r="821" spans="1:4" x14ac:dyDescent="0.25">
      <c r="A821" t="s">
        <v>52</v>
      </c>
      <c r="B821" t="s">
        <v>247</v>
      </c>
      <c r="C821" s="5" t="s">
        <v>263</v>
      </c>
      <c r="D821" s="5">
        <v>3.1</v>
      </c>
    </row>
    <row r="822" spans="1:4" x14ac:dyDescent="0.25">
      <c r="A822" t="s">
        <v>52</v>
      </c>
      <c r="B822" t="s">
        <v>247</v>
      </c>
      <c r="C822" s="5" t="s">
        <v>263</v>
      </c>
      <c r="D822" s="5">
        <v>3.2</v>
      </c>
    </row>
    <row r="823" spans="1:4" x14ac:dyDescent="0.25">
      <c r="A823" t="s">
        <v>52</v>
      </c>
      <c r="B823" t="s">
        <v>247</v>
      </c>
      <c r="C823" s="5" t="s">
        <v>263</v>
      </c>
      <c r="D823" s="5">
        <v>3.3</v>
      </c>
    </row>
    <row r="824" spans="1:4" x14ac:dyDescent="0.25">
      <c r="A824" t="s">
        <v>52</v>
      </c>
      <c r="B824" t="s">
        <v>247</v>
      </c>
      <c r="C824" s="5" t="s">
        <v>263</v>
      </c>
      <c r="D824" s="5">
        <v>4.0999999999999996</v>
      </c>
    </row>
    <row r="825" spans="1:4" x14ac:dyDescent="0.25">
      <c r="A825" t="s">
        <v>52</v>
      </c>
      <c r="B825" t="s">
        <v>247</v>
      </c>
      <c r="C825" s="5" t="s">
        <v>263</v>
      </c>
      <c r="D825" s="5">
        <v>4.2</v>
      </c>
    </row>
    <row r="826" spans="1:4" x14ac:dyDescent="0.25">
      <c r="A826" t="s">
        <v>52</v>
      </c>
      <c r="B826" t="s">
        <v>247</v>
      </c>
      <c r="C826" s="5" t="s">
        <v>263</v>
      </c>
      <c r="D826" s="5">
        <v>4.3</v>
      </c>
    </row>
    <row r="827" spans="1:4" x14ac:dyDescent="0.25">
      <c r="A827" t="s">
        <v>52</v>
      </c>
      <c r="B827" t="s">
        <v>247</v>
      </c>
      <c r="C827" s="5" t="s">
        <v>255</v>
      </c>
      <c r="D827" s="5">
        <v>2</v>
      </c>
    </row>
    <row r="828" spans="1:4" x14ac:dyDescent="0.25">
      <c r="A828" t="s">
        <v>52</v>
      </c>
      <c r="B828" t="s">
        <v>247</v>
      </c>
      <c r="C828" s="5" t="s">
        <v>255</v>
      </c>
      <c r="D828" s="5">
        <v>3</v>
      </c>
    </row>
    <row r="829" spans="1:4" x14ac:dyDescent="0.25">
      <c r="A829" t="s">
        <v>52</v>
      </c>
      <c r="B829" t="s">
        <v>247</v>
      </c>
      <c r="C829" s="5" t="s">
        <v>255</v>
      </c>
      <c r="D829" s="5">
        <v>82</v>
      </c>
    </row>
    <row r="830" spans="1:4" x14ac:dyDescent="0.25">
      <c r="A830" t="s">
        <v>52</v>
      </c>
      <c r="B830" t="s">
        <v>247</v>
      </c>
      <c r="C830" s="5" t="s">
        <v>264</v>
      </c>
      <c r="D830" s="5">
        <v>8.1</v>
      </c>
    </row>
    <row r="831" spans="1:4" x14ac:dyDescent="0.25">
      <c r="A831" t="s">
        <v>52</v>
      </c>
      <c r="B831" t="s">
        <v>247</v>
      </c>
      <c r="C831" s="5" t="s">
        <v>264</v>
      </c>
      <c r="D831" s="5">
        <v>8.3000000000000007</v>
      </c>
    </row>
    <row r="832" spans="1:4" x14ac:dyDescent="0.25">
      <c r="A832" t="s">
        <v>52</v>
      </c>
      <c r="B832" t="s">
        <v>247</v>
      </c>
      <c r="C832" s="5" t="s">
        <v>264</v>
      </c>
      <c r="D832" s="5">
        <v>9.1</v>
      </c>
    </row>
    <row r="833" spans="1:5" x14ac:dyDescent="0.25">
      <c r="A833" s="2" t="s">
        <v>64</v>
      </c>
      <c r="B833" s="2" t="s">
        <v>265</v>
      </c>
      <c r="C833" s="6"/>
      <c r="D833" s="6"/>
      <c r="E833" s="7">
        <f>COUNTIFS(A834:A848,"2026-2027")</f>
        <v>15</v>
      </c>
    </row>
    <row r="834" spans="1:5" x14ac:dyDescent="0.25">
      <c r="A834" t="s">
        <v>64</v>
      </c>
      <c r="B834" t="s">
        <v>247</v>
      </c>
      <c r="C834" s="5" t="s">
        <v>248</v>
      </c>
      <c r="D834" s="5">
        <v>301</v>
      </c>
    </row>
    <row r="835" spans="1:5" x14ac:dyDescent="0.25">
      <c r="A835" t="s">
        <v>64</v>
      </c>
      <c r="B835" t="s">
        <v>247</v>
      </c>
      <c r="C835" s="5" t="s">
        <v>249</v>
      </c>
      <c r="D835" s="5" t="s">
        <v>266</v>
      </c>
    </row>
    <row r="836" spans="1:5" x14ac:dyDescent="0.25">
      <c r="A836" t="s">
        <v>64</v>
      </c>
      <c r="B836" t="s">
        <v>247</v>
      </c>
      <c r="C836" s="5" t="s">
        <v>249</v>
      </c>
      <c r="D836" s="5" t="s">
        <v>63</v>
      </c>
    </row>
    <row r="837" spans="1:5" x14ac:dyDescent="0.25">
      <c r="A837" t="s">
        <v>64</v>
      </c>
      <c r="B837" t="s">
        <v>247</v>
      </c>
      <c r="C837" s="5" t="s">
        <v>249</v>
      </c>
      <c r="D837" s="5">
        <v>37</v>
      </c>
    </row>
    <row r="838" spans="1:5" x14ac:dyDescent="0.25">
      <c r="A838" t="s">
        <v>64</v>
      </c>
      <c r="B838" t="s">
        <v>247</v>
      </c>
      <c r="C838" s="5" t="s">
        <v>249</v>
      </c>
      <c r="D838" s="5">
        <v>38</v>
      </c>
    </row>
    <row r="839" spans="1:5" x14ac:dyDescent="0.25">
      <c r="A839" t="s">
        <v>64</v>
      </c>
      <c r="B839" t="s">
        <v>247</v>
      </c>
      <c r="C839" s="5" t="s">
        <v>249</v>
      </c>
      <c r="D839" s="5">
        <v>8</v>
      </c>
    </row>
    <row r="840" spans="1:5" x14ac:dyDescent="0.25">
      <c r="A840" t="s">
        <v>64</v>
      </c>
      <c r="B840" t="s">
        <v>247</v>
      </c>
      <c r="C840" s="5" t="s">
        <v>254</v>
      </c>
      <c r="D840" s="5">
        <v>150</v>
      </c>
    </row>
    <row r="841" spans="1:5" x14ac:dyDescent="0.25">
      <c r="A841" t="s">
        <v>64</v>
      </c>
      <c r="B841" t="s">
        <v>247</v>
      </c>
      <c r="C841" s="5" t="s">
        <v>254</v>
      </c>
      <c r="D841" s="5">
        <v>47</v>
      </c>
    </row>
    <row r="842" spans="1:5" x14ac:dyDescent="0.25">
      <c r="A842" t="s">
        <v>64</v>
      </c>
      <c r="B842" t="s">
        <v>247</v>
      </c>
      <c r="C842" s="5" t="s">
        <v>261</v>
      </c>
      <c r="D842" s="5">
        <v>2.1</v>
      </c>
    </row>
    <row r="843" spans="1:5" x14ac:dyDescent="0.25">
      <c r="A843" t="s">
        <v>64</v>
      </c>
      <c r="B843" t="s">
        <v>247</v>
      </c>
      <c r="C843" s="5" t="s">
        <v>262</v>
      </c>
      <c r="D843" s="5">
        <v>1.1000000000000001</v>
      </c>
    </row>
    <row r="844" spans="1:5" x14ac:dyDescent="0.25">
      <c r="A844" t="s">
        <v>64</v>
      </c>
      <c r="B844" t="s">
        <v>247</v>
      </c>
      <c r="C844" s="5" t="s">
        <v>262</v>
      </c>
      <c r="D844" s="5">
        <v>20.100000000000001</v>
      </c>
    </row>
    <row r="845" spans="1:5" x14ac:dyDescent="0.25">
      <c r="A845" t="s">
        <v>64</v>
      </c>
      <c r="B845" t="s">
        <v>247</v>
      </c>
      <c r="C845" s="5" t="s">
        <v>255</v>
      </c>
      <c r="D845" s="5">
        <v>300</v>
      </c>
    </row>
    <row r="846" spans="1:5" x14ac:dyDescent="0.25">
      <c r="A846" t="s">
        <v>64</v>
      </c>
      <c r="B846" t="s">
        <v>247</v>
      </c>
      <c r="C846" s="5" t="s">
        <v>255</v>
      </c>
      <c r="D846" s="5">
        <v>301</v>
      </c>
    </row>
    <row r="847" spans="1:5" x14ac:dyDescent="0.25">
      <c r="A847" t="s">
        <v>64</v>
      </c>
      <c r="B847" t="s">
        <v>247</v>
      </c>
      <c r="C847" s="5" t="s">
        <v>255</v>
      </c>
      <c r="D847" s="5">
        <v>302</v>
      </c>
    </row>
    <row r="848" spans="1:5" x14ac:dyDescent="0.25">
      <c r="A848" t="s">
        <v>64</v>
      </c>
      <c r="B848" t="s">
        <v>247</v>
      </c>
      <c r="C848" s="5" t="s">
        <v>255</v>
      </c>
      <c r="D848" s="5">
        <v>303</v>
      </c>
    </row>
    <row r="849" spans="1:5" x14ac:dyDescent="0.25">
      <c r="A849" s="2" t="s">
        <v>91</v>
      </c>
      <c r="B849" s="2" t="s">
        <v>267</v>
      </c>
      <c r="C849" s="6"/>
      <c r="D849" s="6"/>
      <c r="E849" s="7">
        <f>COUNTIFS(A850:A858,"2027-2028")</f>
        <v>9</v>
      </c>
    </row>
    <row r="850" spans="1:5" x14ac:dyDescent="0.25">
      <c r="A850" t="s">
        <v>91</v>
      </c>
      <c r="B850" t="s">
        <v>247</v>
      </c>
      <c r="C850" s="5" t="s">
        <v>249</v>
      </c>
      <c r="D850" s="5" t="s">
        <v>268</v>
      </c>
    </row>
    <row r="851" spans="1:5" x14ac:dyDescent="0.25">
      <c r="A851" t="s">
        <v>91</v>
      </c>
      <c r="B851" t="s">
        <v>247</v>
      </c>
      <c r="C851" s="5" t="s">
        <v>254</v>
      </c>
      <c r="D851" s="5">
        <v>11.2</v>
      </c>
    </row>
    <row r="852" spans="1:5" x14ac:dyDescent="0.25">
      <c r="A852" t="s">
        <v>91</v>
      </c>
      <c r="B852" t="s">
        <v>247</v>
      </c>
      <c r="C852" s="5" t="s">
        <v>254</v>
      </c>
      <c r="D852" s="5">
        <v>11.3</v>
      </c>
    </row>
    <row r="853" spans="1:5" x14ac:dyDescent="0.25">
      <c r="A853" t="s">
        <v>91</v>
      </c>
      <c r="B853" t="s">
        <v>247</v>
      </c>
      <c r="C853" s="5" t="s">
        <v>254</v>
      </c>
      <c r="D853" s="5">
        <v>11.4</v>
      </c>
    </row>
    <row r="854" spans="1:5" x14ac:dyDescent="0.25">
      <c r="A854" t="s">
        <v>91</v>
      </c>
      <c r="B854" t="s">
        <v>247</v>
      </c>
      <c r="C854" s="5" t="s">
        <v>254</v>
      </c>
      <c r="D854" s="5">
        <v>11.5</v>
      </c>
    </row>
    <row r="855" spans="1:5" x14ac:dyDescent="0.25">
      <c r="A855" t="s">
        <v>91</v>
      </c>
      <c r="B855" t="s">
        <v>247</v>
      </c>
      <c r="C855" s="5" t="s">
        <v>254</v>
      </c>
      <c r="D855" s="5">
        <v>11.6</v>
      </c>
    </row>
    <row r="856" spans="1:5" x14ac:dyDescent="0.25">
      <c r="A856" t="s">
        <v>91</v>
      </c>
      <c r="B856" t="s">
        <v>247</v>
      </c>
      <c r="C856" s="5" t="s">
        <v>254</v>
      </c>
      <c r="D856" s="5">
        <v>18.100000000000001</v>
      </c>
    </row>
    <row r="857" spans="1:5" x14ac:dyDescent="0.25">
      <c r="A857" t="s">
        <v>91</v>
      </c>
      <c r="B857" t="s">
        <v>247</v>
      </c>
      <c r="C857" s="5" t="s">
        <v>254</v>
      </c>
      <c r="D857" s="5">
        <v>35</v>
      </c>
    </row>
    <row r="858" spans="1:5" x14ac:dyDescent="0.25">
      <c r="A858" t="s">
        <v>91</v>
      </c>
      <c r="B858" t="s">
        <v>247</v>
      </c>
      <c r="C858" s="5" t="s">
        <v>254</v>
      </c>
      <c r="D858" s="5">
        <v>7</v>
      </c>
    </row>
    <row r="859" spans="1:5" x14ac:dyDescent="0.25">
      <c r="A859" s="2" t="s">
        <v>95</v>
      </c>
      <c r="B859" s="2" t="s">
        <v>269</v>
      </c>
      <c r="C859" s="6"/>
      <c r="D859" s="6"/>
      <c r="E859" s="7">
        <f>COUNTIFS(A860:A896,"2028-2029")</f>
        <v>37</v>
      </c>
    </row>
    <row r="860" spans="1:5" x14ac:dyDescent="0.25">
      <c r="A860" t="s">
        <v>95</v>
      </c>
      <c r="B860" t="s">
        <v>247</v>
      </c>
      <c r="C860" s="5" t="s">
        <v>249</v>
      </c>
      <c r="D860" s="5">
        <v>10</v>
      </c>
    </row>
    <row r="861" spans="1:5" x14ac:dyDescent="0.25">
      <c r="A861" t="s">
        <v>95</v>
      </c>
      <c r="B861" t="s">
        <v>247</v>
      </c>
      <c r="C861" s="5" t="s">
        <v>249</v>
      </c>
      <c r="D861" s="5" t="s">
        <v>163</v>
      </c>
    </row>
    <row r="862" spans="1:5" x14ac:dyDescent="0.25">
      <c r="A862" t="s">
        <v>95</v>
      </c>
      <c r="B862" t="s">
        <v>247</v>
      </c>
      <c r="C862" s="5" t="s">
        <v>249</v>
      </c>
      <c r="D862" s="5">
        <v>27</v>
      </c>
    </row>
    <row r="863" spans="1:5" x14ac:dyDescent="0.25">
      <c r="A863" t="s">
        <v>95</v>
      </c>
      <c r="B863" t="s">
        <v>247</v>
      </c>
      <c r="C863" s="5" t="s">
        <v>249</v>
      </c>
      <c r="D863" s="5">
        <v>30</v>
      </c>
    </row>
    <row r="864" spans="1:5" x14ac:dyDescent="0.25">
      <c r="A864" t="s">
        <v>95</v>
      </c>
      <c r="B864" t="s">
        <v>247</v>
      </c>
      <c r="C864" s="5" t="s">
        <v>249</v>
      </c>
      <c r="D864" s="5" t="s">
        <v>270</v>
      </c>
    </row>
    <row r="865" spans="1:4" x14ac:dyDescent="0.25">
      <c r="A865" t="s">
        <v>95</v>
      </c>
      <c r="B865" t="s">
        <v>247</v>
      </c>
      <c r="C865" s="5" t="s">
        <v>249</v>
      </c>
      <c r="D865" s="5" t="s">
        <v>271</v>
      </c>
    </row>
    <row r="866" spans="1:4" x14ac:dyDescent="0.25">
      <c r="A866" t="s">
        <v>95</v>
      </c>
      <c r="B866" t="s">
        <v>247</v>
      </c>
      <c r="C866" s="5" t="s">
        <v>249</v>
      </c>
      <c r="D866" s="5">
        <v>9</v>
      </c>
    </row>
    <row r="867" spans="1:4" x14ac:dyDescent="0.25">
      <c r="A867" t="s">
        <v>95</v>
      </c>
      <c r="B867" t="s">
        <v>247</v>
      </c>
      <c r="C867" s="5" t="s">
        <v>260</v>
      </c>
      <c r="D867" s="5">
        <v>1</v>
      </c>
    </row>
    <row r="868" spans="1:4" x14ac:dyDescent="0.25">
      <c r="A868" t="s">
        <v>95</v>
      </c>
      <c r="B868" t="s">
        <v>247</v>
      </c>
      <c r="C868" s="5" t="s">
        <v>260</v>
      </c>
      <c r="D868" s="5">
        <v>1.1000000000000001</v>
      </c>
    </row>
    <row r="869" spans="1:4" x14ac:dyDescent="0.25">
      <c r="A869" t="s">
        <v>95</v>
      </c>
      <c r="B869" t="s">
        <v>247</v>
      </c>
      <c r="C869" s="5" t="s">
        <v>260</v>
      </c>
      <c r="D869" s="5">
        <v>1.2</v>
      </c>
    </row>
    <row r="870" spans="1:4" x14ac:dyDescent="0.25">
      <c r="A870" t="s">
        <v>95</v>
      </c>
      <c r="B870" t="s">
        <v>247</v>
      </c>
      <c r="C870" s="5" t="s">
        <v>260</v>
      </c>
      <c r="D870" s="5">
        <v>21</v>
      </c>
    </row>
    <row r="871" spans="1:4" x14ac:dyDescent="0.25">
      <c r="A871" t="s">
        <v>95</v>
      </c>
      <c r="B871" t="s">
        <v>247</v>
      </c>
      <c r="C871" s="5" t="s">
        <v>260</v>
      </c>
      <c r="D871" s="5">
        <v>61</v>
      </c>
    </row>
    <row r="872" spans="1:4" x14ac:dyDescent="0.25">
      <c r="A872" t="s">
        <v>95</v>
      </c>
      <c r="B872" t="s">
        <v>247</v>
      </c>
      <c r="C872" s="5" t="s">
        <v>260</v>
      </c>
      <c r="D872" s="5">
        <v>62</v>
      </c>
    </row>
    <row r="873" spans="1:4" x14ac:dyDescent="0.25">
      <c r="A873" t="s">
        <v>95</v>
      </c>
      <c r="B873" t="s">
        <v>247</v>
      </c>
      <c r="C873" s="5" t="s">
        <v>260</v>
      </c>
      <c r="D873" s="5">
        <v>63</v>
      </c>
    </row>
    <row r="874" spans="1:4" x14ac:dyDescent="0.25">
      <c r="A874" t="s">
        <v>95</v>
      </c>
      <c r="B874" t="s">
        <v>247</v>
      </c>
      <c r="C874" s="5" t="s">
        <v>260</v>
      </c>
      <c r="D874" s="5">
        <v>64</v>
      </c>
    </row>
    <row r="875" spans="1:4" x14ac:dyDescent="0.25">
      <c r="A875" t="s">
        <v>95</v>
      </c>
      <c r="B875" t="s">
        <v>247</v>
      </c>
      <c r="C875" s="5" t="s">
        <v>261</v>
      </c>
      <c r="D875" s="5">
        <v>10</v>
      </c>
    </row>
    <row r="876" spans="1:4" x14ac:dyDescent="0.25">
      <c r="A876" t="s">
        <v>95</v>
      </c>
      <c r="B876" t="s">
        <v>247</v>
      </c>
      <c r="C876" s="5" t="s">
        <v>261</v>
      </c>
      <c r="D876" s="5">
        <v>2.2000000000000002</v>
      </c>
    </row>
    <row r="877" spans="1:4" x14ac:dyDescent="0.25">
      <c r="A877" t="s">
        <v>95</v>
      </c>
      <c r="B877" t="s">
        <v>247</v>
      </c>
      <c r="C877" s="5" t="s">
        <v>261</v>
      </c>
      <c r="D877" s="5">
        <v>2.2999999999999998</v>
      </c>
    </row>
    <row r="878" spans="1:4" x14ac:dyDescent="0.25">
      <c r="A878" t="s">
        <v>95</v>
      </c>
      <c r="B878" t="s">
        <v>247</v>
      </c>
      <c r="C878" s="5" t="s">
        <v>262</v>
      </c>
      <c r="D878" s="5">
        <v>8.1</v>
      </c>
    </row>
    <row r="879" spans="1:4" x14ac:dyDescent="0.25">
      <c r="A879" t="s">
        <v>95</v>
      </c>
      <c r="B879" t="s">
        <v>247</v>
      </c>
      <c r="C879" s="5" t="s">
        <v>255</v>
      </c>
      <c r="D879" s="5">
        <v>49</v>
      </c>
    </row>
    <row r="880" spans="1:4" x14ac:dyDescent="0.25">
      <c r="A880" t="s">
        <v>95</v>
      </c>
      <c r="B880" t="s">
        <v>247</v>
      </c>
      <c r="C880" s="5" t="s">
        <v>255</v>
      </c>
      <c r="D880" s="5">
        <v>50.1</v>
      </c>
    </row>
    <row r="881" spans="1:4" x14ac:dyDescent="0.25">
      <c r="A881" t="s">
        <v>95</v>
      </c>
      <c r="B881" t="s">
        <v>247</v>
      </c>
      <c r="C881" s="5" t="s">
        <v>255</v>
      </c>
      <c r="D881" s="5">
        <v>50.2</v>
      </c>
    </row>
    <row r="882" spans="1:4" x14ac:dyDescent="0.25">
      <c r="A882" t="s">
        <v>95</v>
      </c>
      <c r="B882" t="s">
        <v>247</v>
      </c>
      <c r="C882" s="5" t="s">
        <v>255</v>
      </c>
      <c r="D882" s="5">
        <v>50.3</v>
      </c>
    </row>
    <row r="883" spans="1:4" x14ac:dyDescent="0.25">
      <c r="A883" t="s">
        <v>95</v>
      </c>
      <c r="B883" t="s">
        <v>247</v>
      </c>
      <c r="C883" s="5" t="s">
        <v>255</v>
      </c>
      <c r="D883" s="5">
        <v>50.4</v>
      </c>
    </row>
    <row r="884" spans="1:4" x14ac:dyDescent="0.25">
      <c r="A884" t="s">
        <v>95</v>
      </c>
      <c r="B884" t="s">
        <v>247</v>
      </c>
      <c r="C884" s="5" t="s">
        <v>255</v>
      </c>
      <c r="D884" s="5">
        <v>50.5</v>
      </c>
    </row>
    <row r="885" spans="1:4" x14ac:dyDescent="0.25">
      <c r="A885" t="s">
        <v>95</v>
      </c>
      <c r="B885" t="s">
        <v>247</v>
      </c>
      <c r="C885" s="5" t="s">
        <v>255</v>
      </c>
      <c r="D885" s="5">
        <v>90</v>
      </c>
    </row>
    <row r="886" spans="1:4" x14ac:dyDescent="0.25">
      <c r="A886" t="s">
        <v>95</v>
      </c>
      <c r="B886" t="s">
        <v>247</v>
      </c>
      <c r="C886" s="5" t="s">
        <v>255</v>
      </c>
      <c r="D886" s="5">
        <v>91</v>
      </c>
    </row>
    <row r="887" spans="1:4" x14ac:dyDescent="0.25">
      <c r="A887" t="s">
        <v>95</v>
      </c>
      <c r="B887" t="s">
        <v>247</v>
      </c>
      <c r="C887" s="5" t="s">
        <v>255</v>
      </c>
      <c r="D887" s="5">
        <v>92</v>
      </c>
    </row>
    <row r="888" spans="1:4" x14ac:dyDescent="0.25">
      <c r="A888" t="s">
        <v>95</v>
      </c>
      <c r="B888" t="s">
        <v>247</v>
      </c>
      <c r="C888" s="5" t="s">
        <v>255</v>
      </c>
      <c r="D888" s="5">
        <v>93</v>
      </c>
    </row>
    <row r="889" spans="1:4" x14ac:dyDescent="0.25">
      <c r="A889" t="s">
        <v>95</v>
      </c>
      <c r="B889" t="s">
        <v>247</v>
      </c>
      <c r="C889" s="5" t="s">
        <v>264</v>
      </c>
      <c r="D889" s="5">
        <v>1.1000000000000001</v>
      </c>
    </row>
    <row r="890" spans="1:4" x14ac:dyDescent="0.25">
      <c r="A890" t="s">
        <v>95</v>
      </c>
      <c r="B890" t="s">
        <v>247</v>
      </c>
      <c r="C890" s="5" t="s">
        <v>264</v>
      </c>
      <c r="D890" s="5">
        <v>2.1</v>
      </c>
    </row>
    <row r="891" spans="1:4" x14ac:dyDescent="0.25">
      <c r="A891" t="s">
        <v>95</v>
      </c>
      <c r="B891" t="s">
        <v>247</v>
      </c>
      <c r="C891" s="5" t="s">
        <v>264</v>
      </c>
      <c r="D891" s="5">
        <v>4.3</v>
      </c>
    </row>
    <row r="892" spans="1:4" x14ac:dyDescent="0.25">
      <c r="A892" t="s">
        <v>95</v>
      </c>
      <c r="B892" t="s">
        <v>247</v>
      </c>
      <c r="C892" s="5" t="s">
        <v>264</v>
      </c>
      <c r="D892" s="5">
        <v>7</v>
      </c>
    </row>
    <row r="893" spans="1:4" x14ac:dyDescent="0.25">
      <c r="A893" t="s">
        <v>95</v>
      </c>
      <c r="B893" t="s">
        <v>247</v>
      </c>
      <c r="C893" s="5" t="s">
        <v>264</v>
      </c>
      <c r="D893" s="5">
        <v>7.1</v>
      </c>
    </row>
    <row r="894" spans="1:4" x14ac:dyDescent="0.25">
      <c r="A894" t="s">
        <v>95</v>
      </c>
      <c r="B894" t="s">
        <v>247</v>
      </c>
      <c r="C894" s="5" t="s">
        <v>264</v>
      </c>
      <c r="D894" s="5">
        <v>7.2</v>
      </c>
    </row>
    <row r="895" spans="1:4" x14ac:dyDescent="0.25">
      <c r="A895" t="s">
        <v>95</v>
      </c>
      <c r="B895" t="s">
        <v>247</v>
      </c>
      <c r="C895" s="5" t="s">
        <v>264</v>
      </c>
      <c r="D895" s="5">
        <v>7.3</v>
      </c>
    </row>
    <row r="896" spans="1:4" x14ac:dyDescent="0.25">
      <c r="A896" t="s">
        <v>95</v>
      </c>
      <c r="B896" t="s">
        <v>247</v>
      </c>
      <c r="C896" s="5" t="s">
        <v>264</v>
      </c>
      <c r="D896" s="5">
        <v>8.1999999999999993</v>
      </c>
    </row>
    <row r="897" spans="1:5" x14ac:dyDescent="0.25">
      <c r="A897" s="2" t="s">
        <v>117</v>
      </c>
      <c r="B897" s="2" t="s">
        <v>272</v>
      </c>
      <c r="C897" s="6"/>
      <c r="D897" s="6"/>
      <c r="E897" s="7">
        <f>COUNTIFS(A898:A982,"2029-2030")</f>
        <v>85</v>
      </c>
    </row>
    <row r="898" spans="1:5" x14ac:dyDescent="0.25">
      <c r="A898" t="s">
        <v>117</v>
      </c>
      <c r="B898" t="s">
        <v>247</v>
      </c>
      <c r="C898" s="5" t="s">
        <v>248</v>
      </c>
      <c r="D898" s="5">
        <v>710</v>
      </c>
    </row>
    <row r="899" spans="1:5" x14ac:dyDescent="0.25">
      <c r="A899" t="s">
        <v>117</v>
      </c>
      <c r="B899" t="s">
        <v>247</v>
      </c>
      <c r="C899" s="5" t="s">
        <v>248</v>
      </c>
      <c r="D899" s="5">
        <v>715</v>
      </c>
    </row>
    <row r="900" spans="1:5" x14ac:dyDescent="0.25">
      <c r="A900" t="s">
        <v>117</v>
      </c>
      <c r="B900" t="s">
        <v>247</v>
      </c>
      <c r="C900" s="5" t="s">
        <v>249</v>
      </c>
      <c r="D900" s="5">
        <v>2</v>
      </c>
    </row>
    <row r="901" spans="1:5" x14ac:dyDescent="0.25">
      <c r="A901" t="s">
        <v>117</v>
      </c>
      <c r="B901" t="s">
        <v>247</v>
      </c>
      <c r="C901" s="5" t="s">
        <v>249</v>
      </c>
      <c r="D901" s="5">
        <v>11</v>
      </c>
    </row>
    <row r="902" spans="1:5" x14ac:dyDescent="0.25">
      <c r="A902" t="s">
        <v>117</v>
      </c>
      <c r="B902" t="s">
        <v>247</v>
      </c>
      <c r="C902" s="5" t="s">
        <v>249</v>
      </c>
      <c r="D902" s="5">
        <v>31</v>
      </c>
    </row>
    <row r="903" spans="1:5" x14ac:dyDescent="0.25">
      <c r="A903" t="s">
        <v>117</v>
      </c>
      <c r="B903" t="s">
        <v>247</v>
      </c>
      <c r="C903" s="5" t="s">
        <v>249</v>
      </c>
      <c r="D903" s="5">
        <v>41</v>
      </c>
    </row>
    <row r="904" spans="1:5" x14ac:dyDescent="0.25">
      <c r="A904" t="s">
        <v>117</v>
      </c>
      <c r="B904" t="s">
        <v>247</v>
      </c>
      <c r="C904" s="5" t="s">
        <v>249</v>
      </c>
      <c r="D904" s="5">
        <v>42</v>
      </c>
    </row>
    <row r="905" spans="1:5" x14ac:dyDescent="0.25">
      <c r="A905" t="s">
        <v>117</v>
      </c>
      <c r="B905" t="s">
        <v>247</v>
      </c>
      <c r="C905" s="5" t="s">
        <v>249</v>
      </c>
      <c r="D905" s="5">
        <v>96</v>
      </c>
    </row>
    <row r="906" spans="1:5" x14ac:dyDescent="0.25">
      <c r="A906" t="s">
        <v>117</v>
      </c>
      <c r="B906" t="s">
        <v>247</v>
      </c>
      <c r="C906" s="5" t="s">
        <v>254</v>
      </c>
      <c r="D906" s="5">
        <v>2</v>
      </c>
    </row>
    <row r="907" spans="1:5" x14ac:dyDescent="0.25">
      <c r="A907" t="s">
        <v>117</v>
      </c>
      <c r="B907" t="s">
        <v>247</v>
      </c>
      <c r="C907" s="5" t="s">
        <v>254</v>
      </c>
      <c r="D907" s="5">
        <v>3.1</v>
      </c>
    </row>
    <row r="908" spans="1:5" x14ac:dyDescent="0.25">
      <c r="A908" t="s">
        <v>117</v>
      </c>
      <c r="B908" t="s">
        <v>247</v>
      </c>
      <c r="C908" s="5" t="s">
        <v>254</v>
      </c>
      <c r="D908" s="5">
        <v>17.100000000000001</v>
      </c>
    </row>
    <row r="909" spans="1:5" x14ac:dyDescent="0.25">
      <c r="A909" t="s">
        <v>117</v>
      </c>
      <c r="B909" t="s">
        <v>247</v>
      </c>
      <c r="C909" s="5" t="s">
        <v>254</v>
      </c>
      <c r="D909" s="5">
        <v>17.2</v>
      </c>
    </row>
    <row r="910" spans="1:5" x14ac:dyDescent="0.25">
      <c r="A910" t="s">
        <v>117</v>
      </c>
      <c r="B910" t="s">
        <v>247</v>
      </c>
      <c r="C910" s="5" t="s">
        <v>254</v>
      </c>
      <c r="D910" s="5">
        <v>17.3</v>
      </c>
    </row>
    <row r="911" spans="1:5" x14ac:dyDescent="0.25">
      <c r="A911" t="s">
        <v>117</v>
      </c>
      <c r="B911" t="s">
        <v>247</v>
      </c>
      <c r="C911" s="5" t="s">
        <v>254</v>
      </c>
      <c r="D911" s="5">
        <v>17.399999999999999</v>
      </c>
    </row>
    <row r="912" spans="1:5" x14ac:dyDescent="0.25">
      <c r="A912" t="s">
        <v>117</v>
      </c>
      <c r="B912" t="s">
        <v>247</v>
      </c>
      <c r="C912" s="5" t="s">
        <v>254</v>
      </c>
      <c r="D912" s="5">
        <v>17.5</v>
      </c>
    </row>
    <row r="913" spans="1:4" x14ac:dyDescent="0.25">
      <c r="A913" t="s">
        <v>117</v>
      </c>
      <c r="B913" t="s">
        <v>247</v>
      </c>
      <c r="C913" s="5" t="s">
        <v>254</v>
      </c>
      <c r="D913" s="5">
        <v>17.600000000000001</v>
      </c>
    </row>
    <row r="914" spans="1:4" x14ac:dyDescent="0.25">
      <c r="A914" t="s">
        <v>117</v>
      </c>
      <c r="B914" t="s">
        <v>247</v>
      </c>
      <c r="C914" s="5" t="s">
        <v>254</v>
      </c>
      <c r="D914" s="5">
        <v>27</v>
      </c>
    </row>
    <row r="915" spans="1:4" x14ac:dyDescent="0.25">
      <c r="A915" t="s">
        <v>117</v>
      </c>
      <c r="B915" t="s">
        <v>247</v>
      </c>
      <c r="C915" s="5" t="s">
        <v>254</v>
      </c>
      <c r="D915" s="5">
        <v>28</v>
      </c>
    </row>
    <row r="916" spans="1:4" x14ac:dyDescent="0.25">
      <c r="A916" t="s">
        <v>117</v>
      </c>
      <c r="B916" t="s">
        <v>247</v>
      </c>
      <c r="C916" s="5" t="s">
        <v>254</v>
      </c>
      <c r="D916" s="5">
        <v>37.200000000000003</v>
      </c>
    </row>
    <row r="917" spans="1:4" x14ac:dyDescent="0.25">
      <c r="A917" t="s">
        <v>117</v>
      </c>
      <c r="B917" t="s">
        <v>247</v>
      </c>
      <c r="C917" s="5" t="s">
        <v>254</v>
      </c>
      <c r="D917" s="5">
        <v>61.1</v>
      </c>
    </row>
    <row r="918" spans="1:4" x14ac:dyDescent="0.25">
      <c r="A918" t="s">
        <v>117</v>
      </c>
      <c r="B918" t="s">
        <v>247</v>
      </c>
      <c r="C918" s="5" t="s">
        <v>254</v>
      </c>
      <c r="D918" s="5">
        <v>61.2</v>
      </c>
    </row>
    <row r="919" spans="1:4" x14ac:dyDescent="0.25">
      <c r="A919" t="s">
        <v>117</v>
      </c>
      <c r="B919" t="s">
        <v>247</v>
      </c>
      <c r="C919" s="5" t="s">
        <v>254</v>
      </c>
      <c r="D919" s="5">
        <v>61.3</v>
      </c>
    </row>
    <row r="920" spans="1:4" x14ac:dyDescent="0.25">
      <c r="A920" t="s">
        <v>117</v>
      </c>
      <c r="B920" t="s">
        <v>247</v>
      </c>
      <c r="C920" s="5" t="s">
        <v>254</v>
      </c>
      <c r="D920" s="5">
        <v>61.4</v>
      </c>
    </row>
    <row r="921" spans="1:4" x14ac:dyDescent="0.25">
      <c r="A921" t="s">
        <v>117</v>
      </c>
      <c r="B921" t="s">
        <v>247</v>
      </c>
      <c r="C921" s="5" t="s">
        <v>260</v>
      </c>
      <c r="D921" s="5">
        <v>1.3</v>
      </c>
    </row>
    <row r="922" spans="1:4" x14ac:dyDescent="0.25">
      <c r="A922" t="s">
        <v>117</v>
      </c>
      <c r="B922" t="s">
        <v>247</v>
      </c>
      <c r="C922" s="5" t="s">
        <v>260</v>
      </c>
      <c r="D922" s="5">
        <v>2.1</v>
      </c>
    </row>
    <row r="923" spans="1:4" x14ac:dyDescent="0.25">
      <c r="A923" t="s">
        <v>117</v>
      </c>
      <c r="B923" t="s">
        <v>247</v>
      </c>
      <c r="C923" s="5" t="s">
        <v>260</v>
      </c>
      <c r="D923" s="5">
        <v>2.2999999999999998</v>
      </c>
    </row>
    <row r="924" spans="1:4" x14ac:dyDescent="0.25">
      <c r="A924" t="s">
        <v>117</v>
      </c>
      <c r="B924" t="s">
        <v>247</v>
      </c>
      <c r="C924" s="5" t="s">
        <v>260</v>
      </c>
      <c r="D924" s="5">
        <v>4.0999999999999996</v>
      </c>
    </row>
    <row r="925" spans="1:4" x14ac:dyDescent="0.25">
      <c r="A925" t="s">
        <v>117</v>
      </c>
      <c r="B925" t="s">
        <v>247</v>
      </c>
      <c r="C925" s="5" t="s">
        <v>261</v>
      </c>
      <c r="D925" s="5">
        <v>4</v>
      </c>
    </row>
    <row r="926" spans="1:4" x14ac:dyDescent="0.25">
      <c r="A926" t="s">
        <v>117</v>
      </c>
      <c r="B926" t="s">
        <v>247</v>
      </c>
      <c r="C926" s="5" t="s">
        <v>261</v>
      </c>
      <c r="D926" s="5">
        <v>4.2</v>
      </c>
    </row>
    <row r="927" spans="1:4" x14ac:dyDescent="0.25">
      <c r="A927" t="s">
        <v>117</v>
      </c>
      <c r="B927" t="s">
        <v>247</v>
      </c>
      <c r="C927" s="5" t="s">
        <v>261</v>
      </c>
      <c r="D927" s="5">
        <v>54.3</v>
      </c>
    </row>
    <row r="928" spans="1:4" x14ac:dyDescent="0.25">
      <c r="A928" t="s">
        <v>117</v>
      </c>
      <c r="B928" t="s">
        <v>247</v>
      </c>
      <c r="C928" s="5" t="s">
        <v>262</v>
      </c>
      <c r="D928" s="5">
        <v>32</v>
      </c>
    </row>
    <row r="929" spans="1:4" x14ac:dyDescent="0.25">
      <c r="A929" t="s">
        <v>117</v>
      </c>
      <c r="B929" t="s">
        <v>247</v>
      </c>
      <c r="C929" s="5" t="s">
        <v>262</v>
      </c>
      <c r="D929" s="5">
        <v>32.1</v>
      </c>
    </row>
    <row r="930" spans="1:4" x14ac:dyDescent="0.25">
      <c r="A930" t="s">
        <v>117</v>
      </c>
      <c r="B930" t="s">
        <v>247</v>
      </c>
      <c r="C930" s="5" t="s">
        <v>262</v>
      </c>
      <c r="D930" s="5">
        <v>32.200000000000003</v>
      </c>
    </row>
    <row r="931" spans="1:4" x14ac:dyDescent="0.25">
      <c r="A931" t="s">
        <v>117</v>
      </c>
      <c r="B931" t="s">
        <v>247</v>
      </c>
      <c r="C931" s="5" t="s">
        <v>262</v>
      </c>
      <c r="D931" s="5">
        <v>32.299999999999997</v>
      </c>
    </row>
    <row r="932" spans="1:4" x14ac:dyDescent="0.25">
      <c r="A932" t="s">
        <v>117</v>
      </c>
      <c r="B932" t="s">
        <v>247</v>
      </c>
      <c r="C932" s="5" t="s">
        <v>262</v>
      </c>
      <c r="D932" s="5">
        <v>6</v>
      </c>
    </row>
    <row r="933" spans="1:4" x14ac:dyDescent="0.25">
      <c r="A933" t="s">
        <v>117</v>
      </c>
      <c r="B933" t="s">
        <v>247</v>
      </c>
      <c r="C933" s="5" t="s">
        <v>262</v>
      </c>
      <c r="D933" s="5">
        <v>8</v>
      </c>
    </row>
    <row r="934" spans="1:4" x14ac:dyDescent="0.25">
      <c r="A934" t="s">
        <v>117</v>
      </c>
      <c r="B934" t="s">
        <v>247</v>
      </c>
      <c r="C934" s="5" t="s">
        <v>262</v>
      </c>
      <c r="D934" s="5">
        <v>15.1</v>
      </c>
    </row>
    <row r="935" spans="1:4" x14ac:dyDescent="0.25">
      <c r="A935" t="s">
        <v>117</v>
      </c>
      <c r="B935" t="s">
        <v>247</v>
      </c>
      <c r="C935" s="5" t="s">
        <v>262</v>
      </c>
      <c r="D935" s="5">
        <v>37</v>
      </c>
    </row>
    <row r="936" spans="1:4" x14ac:dyDescent="0.25">
      <c r="A936" t="s">
        <v>117</v>
      </c>
      <c r="B936" t="s">
        <v>247</v>
      </c>
      <c r="C936" s="5" t="s">
        <v>262</v>
      </c>
      <c r="D936" s="5">
        <v>5</v>
      </c>
    </row>
    <row r="937" spans="1:4" x14ac:dyDescent="0.25">
      <c r="A937" t="s">
        <v>117</v>
      </c>
      <c r="B937" t="s">
        <v>247</v>
      </c>
      <c r="C937" s="5" t="s">
        <v>262</v>
      </c>
      <c r="D937" s="5">
        <v>5.3</v>
      </c>
    </row>
    <row r="938" spans="1:4" x14ac:dyDescent="0.25">
      <c r="A938" t="s">
        <v>117</v>
      </c>
      <c r="B938" t="s">
        <v>247</v>
      </c>
      <c r="C938" s="5" t="s">
        <v>262</v>
      </c>
      <c r="D938" s="5">
        <v>6.3</v>
      </c>
    </row>
    <row r="939" spans="1:4" x14ac:dyDescent="0.25">
      <c r="A939" t="s">
        <v>117</v>
      </c>
      <c r="B939" t="s">
        <v>247</v>
      </c>
      <c r="C939" s="5" t="s">
        <v>262</v>
      </c>
      <c r="D939" s="5">
        <v>59</v>
      </c>
    </row>
    <row r="940" spans="1:4" x14ac:dyDescent="0.25">
      <c r="A940" t="s">
        <v>117</v>
      </c>
      <c r="B940" t="s">
        <v>247</v>
      </c>
      <c r="C940" s="5" t="s">
        <v>262</v>
      </c>
      <c r="D940" s="5">
        <v>59.1</v>
      </c>
    </row>
    <row r="941" spans="1:4" x14ac:dyDescent="0.25">
      <c r="A941" t="s">
        <v>117</v>
      </c>
      <c r="B941" t="s">
        <v>247</v>
      </c>
      <c r="C941" s="5" t="s">
        <v>262</v>
      </c>
      <c r="D941" s="5">
        <v>59.2</v>
      </c>
    </row>
    <row r="942" spans="1:4" x14ac:dyDescent="0.25">
      <c r="A942" t="s">
        <v>117</v>
      </c>
      <c r="B942" t="s">
        <v>247</v>
      </c>
      <c r="C942" s="5" t="s">
        <v>262</v>
      </c>
      <c r="D942" s="5">
        <v>59.3</v>
      </c>
    </row>
    <row r="943" spans="1:4" x14ac:dyDescent="0.25">
      <c r="A943" t="s">
        <v>117</v>
      </c>
      <c r="B943" t="s">
        <v>247</v>
      </c>
      <c r="C943" s="5" t="s">
        <v>255</v>
      </c>
      <c r="D943" s="5">
        <v>1</v>
      </c>
    </row>
    <row r="944" spans="1:4" x14ac:dyDescent="0.25">
      <c r="A944" t="s">
        <v>117</v>
      </c>
      <c r="B944" t="s">
        <v>247</v>
      </c>
      <c r="C944" s="5" t="s">
        <v>263</v>
      </c>
      <c r="D944" s="5">
        <v>2.1</v>
      </c>
    </row>
    <row r="945" spans="1:4" x14ac:dyDescent="0.25">
      <c r="A945" t="s">
        <v>117</v>
      </c>
      <c r="B945" t="s">
        <v>247</v>
      </c>
      <c r="C945" s="5" t="s">
        <v>263</v>
      </c>
      <c r="D945" s="5">
        <v>2.2000000000000002</v>
      </c>
    </row>
    <row r="946" spans="1:4" x14ac:dyDescent="0.25">
      <c r="A946" t="s">
        <v>117</v>
      </c>
      <c r="B946" t="s">
        <v>247</v>
      </c>
      <c r="C946" s="5" t="s">
        <v>263</v>
      </c>
      <c r="D946" s="5">
        <v>2.2999999999999998</v>
      </c>
    </row>
    <row r="947" spans="1:4" x14ac:dyDescent="0.25">
      <c r="A947" t="s">
        <v>117</v>
      </c>
      <c r="B947" t="s">
        <v>247</v>
      </c>
      <c r="C947" s="5" t="s">
        <v>255</v>
      </c>
      <c r="D947" s="5">
        <v>5</v>
      </c>
    </row>
    <row r="948" spans="1:4" x14ac:dyDescent="0.25">
      <c r="A948" t="s">
        <v>117</v>
      </c>
      <c r="B948" t="s">
        <v>247</v>
      </c>
      <c r="C948" s="5" t="s">
        <v>255</v>
      </c>
      <c r="D948" s="5">
        <v>53</v>
      </c>
    </row>
    <row r="949" spans="1:4" x14ac:dyDescent="0.25">
      <c r="A949" t="s">
        <v>117</v>
      </c>
      <c r="B949" t="s">
        <v>247</v>
      </c>
      <c r="C949" s="5" t="s">
        <v>255</v>
      </c>
      <c r="D949" s="5">
        <v>55</v>
      </c>
    </row>
    <row r="950" spans="1:4" x14ac:dyDescent="0.25">
      <c r="A950" t="s">
        <v>117</v>
      </c>
      <c r="B950" t="s">
        <v>247</v>
      </c>
      <c r="C950" s="5" t="s">
        <v>255</v>
      </c>
      <c r="D950" s="5">
        <v>57</v>
      </c>
    </row>
    <row r="951" spans="1:4" x14ac:dyDescent="0.25">
      <c r="A951" t="s">
        <v>117</v>
      </c>
      <c r="B951" t="s">
        <v>247</v>
      </c>
      <c r="C951" s="5" t="s">
        <v>255</v>
      </c>
      <c r="D951" s="5">
        <v>58</v>
      </c>
    </row>
    <row r="952" spans="1:4" x14ac:dyDescent="0.25">
      <c r="A952" t="s">
        <v>117</v>
      </c>
      <c r="B952" t="s">
        <v>247</v>
      </c>
      <c r="C952" s="5" t="s">
        <v>255</v>
      </c>
      <c r="D952" s="5">
        <v>59</v>
      </c>
    </row>
    <row r="953" spans="1:4" x14ac:dyDescent="0.25">
      <c r="A953" t="s">
        <v>117</v>
      </c>
      <c r="B953" t="s">
        <v>247</v>
      </c>
      <c r="C953" s="5" t="s">
        <v>255</v>
      </c>
      <c r="D953" s="5">
        <v>61</v>
      </c>
    </row>
    <row r="954" spans="1:4" x14ac:dyDescent="0.25">
      <c r="A954" t="s">
        <v>117</v>
      </c>
      <c r="B954" t="s">
        <v>247</v>
      </c>
      <c r="C954" s="5" t="s">
        <v>255</v>
      </c>
      <c r="D954" s="5">
        <v>70</v>
      </c>
    </row>
    <row r="955" spans="1:4" x14ac:dyDescent="0.25">
      <c r="A955" t="s">
        <v>117</v>
      </c>
      <c r="B955" t="s">
        <v>247</v>
      </c>
      <c r="C955" s="5" t="s">
        <v>255</v>
      </c>
      <c r="D955" s="5">
        <v>71</v>
      </c>
    </row>
    <row r="956" spans="1:4" x14ac:dyDescent="0.25">
      <c r="A956" t="s">
        <v>117</v>
      </c>
      <c r="B956" t="s">
        <v>247</v>
      </c>
      <c r="C956" s="5" t="s">
        <v>255</v>
      </c>
      <c r="D956" s="5">
        <v>72</v>
      </c>
    </row>
    <row r="957" spans="1:4" x14ac:dyDescent="0.25">
      <c r="A957" t="s">
        <v>117</v>
      </c>
      <c r="B957" t="s">
        <v>247</v>
      </c>
      <c r="C957" s="5" t="s">
        <v>255</v>
      </c>
      <c r="D957" s="5">
        <v>73</v>
      </c>
    </row>
    <row r="958" spans="1:4" x14ac:dyDescent="0.25">
      <c r="A958" t="s">
        <v>117</v>
      </c>
      <c r="B958" t="s">
        <v>247</v>
      </c>
      <c r="C958" s="5" t="s">
        <v>255</v>
      </c>
      <c r="D958" s="5">
        <v>74</v>
      </c>
    </row>
    <row r="959" spans="1:4" x14ac:dyDescent="0.25">
      <c r="A959" t="s">
        <v>117</v>
      </c>
      <c r="B959" t="s">
        <v>247</v>
      </c>
      <c r="C959" s="5" t="s">
        <v>263</v>
      </c>
      <c r="D959" s="5">
        <v>79.099999999999994</v>
      </c>
    </row>
    <row r="960" spans="1:4" x14ac:dyDescent="0.25">
      <c r="A960" t="s">
        <v>117</v>
      </c>
      <c r="B960" t="s">
        <v>247</v>
      </c>
      <c r="C960" s="5" t="s">
        <v>263</v>
      </c>
      <c r="D960" s="5">
        <v>79.2</v>
      </c>
    </row>
    <row r="961" spans="1:4" x14ac:dyDescent="0.25">
      <c r="A961" t="s">
        <v>117</v>
      </c>
      <c r="B961" t="s">
        <v>247</v>
      </c>
      <c r="C961" s="5" t="s">
        <v>263</v>
      </c>
      <c r="D961" s="5">
        <v>79.3</v>
      </c>
    </row>
    <row r="962" spans="1:4" x14ac:dyDescent="0.25">
      <c r="A962" t="s">
        <v>117</v>
      </c>
      <c r="B962" t="s">
        <v>247</v>
      </c>
      <c r="C962" s="5" t="s">
        <v>255</v>
      </c>
      <c r="D962" s="5">
        <v>762.1</v>
      </c>
    </row>
    <row r="963" spans="1:4" x14ac:dyDescent="0.25">
      <c r="A963" t="s">
        <v>117</v>
      </c>
      <c r="B963" t="s">
        <v>247</v>
      </c>
      <c r="C963" s="5" t="s">
        <v>255</v>
      </c>
      <c r="D963" s="5">
        <v>80</v>
      </c>
    </row>
    <row r="964" spans="1:4" x14ac:dyDescent="0.25">
      <c r="A964" t="s">
        <v>117</v>
      </c>
      <c r="B964" t="s">
        <v>247</v>
      </c>
      <c r="C964" s="5" t="s">
        <v>255</v>
      </c>
      <c r="D964" s="5">
        <v>81</v>
      </c>
    </row>
    <row r="965" spans="1:4" x14ac:dyDescent="0.25">
      <c r="A965" t="s">
        <v>117</v>
      </c>
      <c r="B965" t="s">
        <v>247</v>
      </c>
      <c r="C965" s="5" t="s">
        <v>255</v>
      </c>
      <c r="D965" s="5">
        <v>83</v>
      </c>
    </row>
    <row r="966" spans="1:4" x14ac:dyDescent="0.25">
      <c r="A966" t="s">
        <v>117</v>
      </c>
      <c r="B966" t="s">
        <v>247</v>
      </c>
      <c r="C966" s="5" t="s">
        <v>255</v>
      </c>
      <c r="D966" s="5">
        <v>84</v>
      </c>
    </row>
    <row r="967" spans="1:4" x14ac:dyDescent="0.25">
      <c r="A967" t="s">
        <v>117</v>
      </c>
      <c r="B967" t="s">
        <v>247</v>
      </c>
      <c r="C967" s="5" t="s">
        <v>255</v>
      </c>
      <c r="D967" s="5">
        <v>762.2</v>
      </c>
    </row>
    <row r="968" spans="1:4" x14ac:dyDescent="0.25">
      <c r="A968" t="s">
        <v>117</v>
      </c>
      <c r="B968" t="s">
        <v>247</v>
      </c>
      <c r="C968" s="5" t="s">
        <v>262</v>
      </c>
      <c r="D968" s="5">
        <v>4.0999999999999996</v>
      </c>
    </row>
    <row r="969" spans="1:4" x14ac:dyDescent="0.25">
      <c r="A969" t="s">
        <v>117</v>
      </c>
      <c r="B969" t="s">
        <v>247</v>
      </c>
      <c r="C969" s="5" t="s">
        <v>264</v>
      </c>
      <c r="D969" s="5">
        <v>4</v>
      </c>
    </row>
    <row r="970" spans="1:4" x14ac:dyDescent="0.25">
      <c r="A970" t="s">
        <v>117</v>
      </c>
      <c r="B970" t="s">
        <v>247</v>
      </c>
      <c r="C970" s="5" t="s">
        <v>264</v>
      </c>
      <c r="D970" s="5">
        <v>4.0999999999999996</v>
      </c>
    </row>
    <row r="971" spans="1:4" x14ac:dyDescent="0.25">
      <c r="A971" t="s">
        <v>117</v>
      </c>
      <c r="B971" t="s">
        <v>247</v>
      </c>
      <c r="C971" s="5" t="s">
        <v>264</v>
      </c>
      <c r="D971" s="5">
        <v>4.2</v>
      </c>
    </row>
    <row r="972" spans="1:4" x14ac:dyDescent="0.25">
      <c r="A972" t="s">
        <v>117</v>
      </c>
      <c r="B972" t="s">
        <v>247</v>
      </c>
      <c r="C972" s="5" t="s">
        <v>264</v>
      </c>
      <c r="D972" s="5">
        <v>6.1</v>
      </c>
    </row>
    <row r="973" spans="1:4" x14ac:dyDescent="0.25">
      <c r="A973" t="s">
        <v>117</v>
      </c>
      <c r="B973" t="s">
        <v>247</v>
      </c>
      <c r="C973" s="5" t="s">
        <v>264</v>
      </c>
      <c r="D973" s="5">
        <v>6.2</v>
      </c>
    </row>
    <row r="974" spans="1:4" x14ac:dyDescent="0.25">
      <c r="A974" t="s">
        <v>117</v>
      </c>
      <c r="B974" t="s">
        <v>247</v>
      </c>
      <c r="C974" s="5" t="s">
        <v>264</v>
      </c>
      <c r="D974" s="5">
        <v>6.3</v>
      </c>
    </row>
    <row r="975" spans="1:4" x14ac:dyDescent="0.25">
      <c r="A975" t="s">
        <v>117</v>
      </c>
      <c r="B975" t="s">
        <v>247</v>
      </c>
      <c r="C975" s="5" t="s">
        <v>264</v>
      </c>
      <c r="D975" s="5">
        <v>8</v>
      </c>
    </row>
    <row r="976" spans="1:4" x14ac:dyDescent="0.25">
      <c r="A976" t="s">
        <v>117</v>
      </c>
      <c r="B976" t="s">
        <v>247</v>
      </c>
      <c r="C976" s="5" t="s">
        <v>264</v>
      </c>
      <c r="D976" s="5">
        <v>9.1</v>
      </c>
    </row>
    <row r="977" spans="1:5" x14ac:dyDescent="0.25">
      <c r="A977" t="s">
        <v>117</v>
      </c>
      <c r="B977" t="s">
        <v>247</v>
      </c>
      <c r="C977" s="5" t="s">
        <v>264</v>
      </c>
      <c r="D977" s="5">
        <v>9.1999999999999993</v>
      </c>
    </row>
    <row r="978" spans="1:5" x14ac:dyDescent="0.25">
      <c r="A978" t="s">
        <v>117</v>
      </c>
      <c r="B978" t="s">
        <v>247</v>
      </c>
      <c r="C978" s="5" t="s">
        <v>264</v>
      </c>
      <c r="D978" s="5">
        <v>9.3000000000000007</v>
      </c>
    </row>
    <row r="979" spans="1:5" x14ac:dyDescent="0.25">
      <c r="A979" t="s">
        <v>117</v>
      </c>
      <c r="B979" t="s">
        <v>247</v>
      </c>
      <c r="C979" s="5" t="s">
        <v>264</v>
      </c>
      <c r="D979" s="5">
        <v>10</v>
      </c>
    </row>
    <row r="980" spans="1:5" x14ac:dyDescent="0.25">
      <c r="A980" t="s">
        <v>117</v>
      </c>
      <c r="B980" t="s">
        <v>247</v>
      </c>
      <c r="C980" s="5" t="s">
        <v>264</v>
      </c>
      <c r="D980" s="5">
        <v>10.1</v>
      </c>
    </row>
    <row r="981" spans="1:5" x14ac:dyDescent="0.25">
      <c r="A981" t="s">
        <v>117</v>
      </c>
      <c r="B981" t="s">
        <v>247</v>
      </c>
      <c r="C981" s="5" t="s">
        <v>264</v>
      </c>
      <c r="D981" s="5">
        <v>10.199999999999999</v>
      </c>
    </row>
    <row r="982" spans="1:5" x14ac:dyDescent="0.25">
      <c r="A982" t="s">
        <v>117</v>
      </c>
      <c r="B982" t="s">
        <v>247</v>
      </c>
      <c r="C982" s="5" t="s">
        <v>264</v>
      </c>
      <c r="D982" s="5">
        <v>10.3</v>
      </c>
    </row>
    <row r="983" spans="1:5" x14ac:dyDescent="0.25">
      <c r="A983" s="2" t="s">
        <v>4</v>
      </c>
      <c r="B983" s="3" t="s">
        <v>273</v>
      </c>
      <c r="C983" s="6"/>
      <c r="D983" s="6"/>
      <c r="E983" s="7">
        <f>COUNTIFS(A984:A991,"2023-2024")</f>
        <v>2</v>
      </c>
    </row>
    <row r="984" spans="1:5" x14ac:dyDescent="0.25">
      <c r="A984" s="15" t="s">
        <v>482</v>
      </c>
      <c r="B984" s="16" t="s">
        <v>274</v>
      </c>
      <c r="C984" s="17" t="s">
        <v>275</v>
      </c>
      <c r="D984" s="17">
        <v>741</v>
      </c>
      <c r="E984" s="76"/>
    </row>
    <row r="985" spans="1:5" x14ac:dyDescent="0.25">
      <c r="A985" s="79" t="s">
        <v>4</v>
      </c>
      <c r="B985" s="97" t="s">
        <v>274</v>
      </c>
      <c r="C985" s="80" t="s">
        <v>275</v>
      </c>
      <c r="D985" s="80">
        <v>748.1</v>
      </c>
      <c r="E985" s="81"/>
    </row>
    <row r="986" spans="1:5" x14ac:dyDescent="0.25">
      <c r="A986" s="15" t="s">
        <v>482</v>
      </c>
      <c r="B986" s="16" t="s">
        <v>274</v>
      </c>
      <c r="C986" s="17" t="s">
        <v>276</v>
      </c>
      <c r="D986" s="17">
        <v>56</v>
      </c>
      <c r="E986" s="76"/>
    </row>
    <row r="987" spans="1:5" x14ac:dyDescent="0.25">
      <c r="A987" s="15" t="s">
        <v>482</v>
      </c>
      <c r="B987" s="16" t="s">
        <v>274</v>
      </c>
      <c r="C987" s="17" t="s">
        <v>276</v>
      </c>
      <c r="D987" s="17">
        <v>57</v>
      </c>
      <c r="E987" s="76"/>
    </row>
    <row r="988" spans="1:5" x14ac:dyDescent="0.25">
      <c r="A988" s="83" t="s">
        <v>488</v>
      </c>
      <c r="B988" s="98" t="s">
        <v>274</v>
      </c>
      <c r="C988" s="84" t="s">
        <v>277</v>
      </c>
      <c r="D988" s="84">
        <v>760</v>
      </c>
      <c r="E988" s="85"/>
    </row>
    <row r="989" spans="1:5" x14ac:dyDescent="0.25">
      <c r="A989" s="79" t="s">
        <v>4</v>
      </c>
      <c r="B989" s="97" t="s">
        <v>274</v>
      </c>
      <c r="C989" s="80" t="s">
        <v>278</v>
      </c>
      <c r="D989" s="80">
        <v>701</v>
      </c>
      <c r="E989" s="81"/>
    </row>
    <row r="990" spans="1:5" x14ac:dyDescent="0.25">
      <c r="A990" s="15" t="s">
        <v>482</v>
      </c>
      <c r="B990" s="16" t="s">
        <v>274</v>
      </c>
      <c r="C990" s="17" t="s">
        <v>279</v>
      </c>
      <c r="D990" s="17">
        <v>90</v>
      </c>
      <c r="E990" s="76"/>
    </row>
    <row r="991" spans="1:5" x14ac:dyDescent="0.25">
      <c r="A991" s="15" t="s">
        <v>482</v>
      </c>
      <c r="B991" s="16" t="s">
        <v>274</v>
      </c>
      <c r="C991" s="17" t="s">
        <v>280</v>
      </c>
      <c r="D991" s="17">
        <v>40</v>
      </c>
      <c r="E991" s="76"/>
    </row>
    <row r="992" spans="1:5" x14ac:dyDescent="0.25">
      <c r="A992" s="2" t="s">
        <v>20</v>
      </c>
      <c r="B992" s="3" t="s">
        <v>281</v>
      </c>
      <c r="C992" s="6"/>
      <c r="D992" s="6"/>
      <c r="E992" s="7">
        <f>COUNTIFS(A993:A1036,"2024-2025")</f>
        <v>36</v>
      </c>
    </row>
    <row r="993" spans="1:5" x14ac:dyDescent="0.25">
      <c r="A993" s="83" t="s">
        <v>488</v>
      </c>
      <c r="B993" s="98" t="s">
        <v>274</v>
      </c>
      <c r="C993" s="84" t="s">
        <v>275</v>
      </c>
      <c r="D993" s="84">
        <v>610</v>
      </c>
      <c r="E993" s="85"/>
    </row>
    <row r="994" spans="1:5" x14ac:dyDescent="0.25">
      <c r="A994" s="83" t="s">
        <v>488</v>
      </c>
      <c r="B994" s="98" t="s">
        <v>274</v>
      </c>
      <c r="C994" s="84" t="s">
        <v>275</v>
      </c>
      <c r="D994" s="84">
        <v>613</v>
      </c>
      <c r="E994" s="85"/>
    </row>
    <row r="995" spans="1:5" x14ac:dyDescent="0.25">
      <c r="A995" t="s">
        <v>20</v>
      </c>
      <c r="B995" s="1" t="s">
        <v>274</v>
      </c>
      <c r="C995" s="5" t="s">
        <v>275</v>
      </c>
      <c r="D995" s="5">
        <v>731.1</v>
      </c>
    </row>
    <row r="996" spans="1:5" x14ac:dyDescent="0.25">
      <c r="A996" t="s">
        <v>20</v>
      </c>
      <c r="B996" s="1" t="s">
        <v>274</v>
      </c>
      <c r="C996" s="5" t="s">
        <v>275</v>
      </c>
      <c r="D996" s="5">
        <v>731.2</v>
      </c>
    </row>
    <row r="997" spans="1:5" x14ac:dyDescent="0.25">
      <c r="A997" t="s">
        <v>20</v>
      </c>
      <c r="B997" s="1" t="s">
        <v>274</v>
      </c>
      <c r="C997" s="5" t="s">
        <v>275</v>
      </c>
      <c r="D997" s="5">
        <v>731.3</v>
      </c>
    </row>
    <row r="998" spans="1:5" x14ac:dyDescent="0.25">
      <c r="A998" t="s">
        <v>20</v>
      </c>
      <c r="B998" s="1" t="s">
        <v>274</v>
      </c>
      <c r="C998" s="5" t="s">
        <v>275</v>
      </c>
      <c r="D998" s="5">
        <v>737.1</v>
      </c>
    </row>
    <row r="999" spans="1:5" x14ac:dyDescent="0.25">
      <c r="A999" t="s">
        <v>20</v>
      </c>
      <c r="B999" s="1" t="s">
        <v>274</v>
      </c>
      <c r="C999" s="5" t="s">
        <v>275</v>
      </c>
      <c r="D999" s="5">
        <v>737.2</v>
      </c>
    </row>
    <row r="1000" spans="1:5" x14ac:dyDescent="0.25">
      <c r="A1000" t="s">
        <v>20</v>
      </c>
      <c r="B1000" s="1" t="s">
        <v>274</v>
      </c>
      <c r="C1000" s="5" t="s">
        <v>275</v>
      </c>
      <c r="D1000" s="5">
        <v>737.3</v>
      </c>
    </row>
    <row r="1001" spans="1:5" x14ac:dyDescent="0.25">
      <c r="A1001" t="s">
        <v>20</v>
      </c>
      <c r="B1001" s="1" t="s">
        <v>274</v>
      </c>
      <c r="C1001" s="5" t="s">
        <v>275</v>
      </c>
      <c r="D1001" s="5">
        <v>748.4</v>
      </c>
    </row>
    <row r="1002" spans="1:5" x14ac:dyDescent="0.25">
      <c r="A1002" t="s">
        <v>20</v>
      </c>
      <c r="B1002" s="1" t="s">
        <v>274</v>
      </c>
      <c r="C1002" s="5" t="s">
        <v>275</v>
      </c>
      <c r="D1002" s="5">
        <v>748.5</v>
      </c>
    </row>
    <row r="1003" spans="1:5" x14ac:dyDescent="0.25">
      <c r="A1003" t="s">
        <v>20</v>
      </c>
      <c r="B1003" s="1" t="s">
        <v>274</v>
      </c>
      <c r="C1003" s="5" t="s">
        <v>275</v>
      </c>
      <c r="D1003" s="5">
        <v>748.6</v>
      </c>
    </row>
    <row r="1004" spans="1:5" x14ac:dyDescent="0.25">
      <c r="A1004" t="s">
        <v>20</v>
      </c>
      <c r="B1004" s="1" t="s">
        <v>274</v>
      </c>
      <c r="C1004" s="5" t="s">
        <v>275</v>
      </c>
      <c r="D1004" s="5">
        <v>764</v>
      </c>
    </row>
    <row r="1005" spans="1:5" x14ac:dyDescent="0.25">
      <c r="A1005" s="83" t="s">
        <v>488</v>
      </c>
      <c r="B1005" s="98" t="s">
        <v>274</v>
      </c>
      <c r="C1005" s="84" t="s">
        <v>277</v>
      </c>
      <c r="D1005" s="84">
        <v>361</v>
      </c>
      <c r="E1005" s="85"/>
    </row>
    <row r="1006" spans="1:5" x14ac:dyDescent="0.25">
      <c r="A1006" s="83" t="s">
        <v>488</v>
      </c>
      <c r="B1006" s="98" t="s">
        <v>274</v>
      </c>
      <c r="C1006" s="84" t="s">
        <v>277</v>
      </c>
      <c r="D1006" s="84">
        <v>362</v>
      </c>
      <c r="E1006" s="85"/>
    </row>
    <row r="1007" spans="1:5" x14ac:dyDescent="0.25">
      <c r="A1007" s="83" t="s">
        <v>488</v>
      </c>
      <c r="B1007" s="98" t="s">
        <v>274</v>
      </c>
      <c r="C1007" s="84" t="s">
        <v>277</v>
      </c>
      <c r="D1007" s="84">
        <v>363</v>
      </c>
      <c r="E1007" s="85"/>
    </row>
    <row r="1008" spans="1:5" x14ac:dyDescent="0.25">
      <c r="A1008" s="83" t="s">
        <v>488</v>
      </c>
      <c r="B1008" s="98" t="s">
        <v>274</v>
      </c>
      <c r="C1008" s="84" t="s">
        <v>277</v>
      </c>
      <c r="D1008" s="84">
        <v>364</v>
      </c>
      <c r="E1008" s="85"/>
    </row>
    <row r="1009" spans="1:5" x14ac:dyDescent="0.25">
      <c r="A1009" s="83" t="s">
        <v>488</v>
      </c>
      <c r="B1009" s="98" t="s">
        <v>274</v>
      </c>
      <c r="C1009" s="84" t="s">
        <v>277</v>
      </c>
      <c r="D1009" s="84">
        <v>373</v>
      </c>
      <c r="E1009" s="85"/>
    </row>
    <row r="1010" spans="1:5" x14ac:dyDescent="0.25">
      <c r="A1010" t="s">
        <v>20</v>
      </c>
      <c r="B1010" s="1" t="s">
        <v>274</v>
      </c>
      <c r="C1010" s="5" t="s">
        <v>282</v>
      </c>
      <c r="D1010" s="5">
        <v>9</v>
      </c>
    </row>
    <row r="1011" spans="1:5" x14ac:dyDescent="0.25">
      <c r="A1011" t="s">
        <v>20</v>
      </c>
      <c r="B1011" s="1" t="s">
        <v>274</v>
      </c>
      <c r="C1011" s="5" t="s">
        <v>282</v>
      </c>
      <c r="D1011" s="5">
        <v>11</v>
      </c>
    </row>
    <row r="1012" spans="1:5" x14ac:dyDescent="0.25">
      <c r="A1012" t="s">
        <v>20</v>
      </c>
      <c r="B1012" s="1" t="s">
        <v>274</v>
      </c>
      <c r="C1012" s="5" t="s">
        <v>282</v>
      </c>
      <c r="D1012" s="5">
        <v>12</v>
      </c>
    </row>
    <row r="1013" spans="1:5" x14ac:dyDescent="0.25">
      <c r="A1013" t="s">
        <v>20</v>
      </c>
      <c r="B1013" s="1" t="s">
        <v>274</v>
      </c>
      <c r="C1013" s="5" t="s">
        <v>282</v>
      </c>
      <c r="D1013" s="5" t="s">
        <v>169</v>
      </c>
    </row>
    <row r="1014" spans="1:5" x14ac:dyDescent="0.25">
      <c r="A1014" t="s">
        <v>20</v>
      </c>
      <c r="B1014" s="1" t="s">
        <v>274</v>
      </c>
      <c r="C1014" s="5" t="s">
        <v>282</v>
      </c>
      <c r="D1014" s="5">
        <v>25</v>
      </c>
    </row>
    <row r="1015" spans="1:5" x14ac:dyDescent="0.25">
      <c r="A1015" t="s">
        <v>20</v>
      </c>
      <c r="B1015" s="1" t="s">
        <v>274</v>
      </c>
      <c r="C1015" s="5" t="s">
        <v>282</v>
      </c>
      <c r="D1015" s="5">
        <v>27</v>
      </c>
    </row>
    <row r="1016" spans="1:5" x14ac:dyDescent="0.25">
      <c r="A1016" s="15" t="s">
        <v>482</v>
      </c>
      <c r="B1016" s="16" t="s">
        <v>274</v>
      </c>
      <c r="C1016" s="17" t="s">
        <v>282</v>
      </c>
      <c r="D1016" s="17">
        <v>46.1</v>
      </c>
      <c r="E1016" s="76"/>
    </row>
    <row r="1017" spans="1:5" x14ac:dyDescent="0.25">
      <c r="A1017" t="s">
        <v>20</v>
      </c>
      <c r="B1017" s="1" t="s">
        <v>274</v>
      </c>
      <c r="C1017" s="5" t="s">
        <v>282</v>
      </c>
      <c r="D1017" s="5">
        <v>46.2</v>
      </c>
    </row>
    <row r="1018" spans="1:5" x14ac:dyDescent="0.25">
      <c r="A1018" t="s">
        <v>20</v>
      </c>
      <c r="B1018" s="1" t="s">
        <v>274</v>
      </c>
      <c r="C1018" s="5" t="s">
        <v>282</v>
      </c>
      <c r="D1018" s="5">
        <v>50</v>
      </c>
    </row>
    <row r="1019" spans="1:5" x14ac:dyDescent="0.25">
      <c r="A1019" t="s">
        <v>20</v>
      </c>
      <c r="B1019" s="1" t="s">
        <v>274</v>
      </c>
      <c r="C1019" s="5" t="s">
        <v>282</v>
      </c>
      <c r="D1019" s="5">
        <v>770</v>
      </c>
    </row>
    <row r="1020" spans="1:5" x14ac:dyDescent="0.25">
      <c r="A1020" t="s">
        <v>20</v>
      </c>
      <c r="B1020" s="1" t="s">
        <v>274</v>
      </c>
      <c r="C1020" s="5" t="s">
        <v>278</v>
      </c>
      <c r="D1020" s="5">
        <v>10</v>
      </c>
    </row>
    <row r="1021" spans="1:5" x14ac:dyDescent="0.25">
      <c r="A1021" t="s">
        <v>20</v>
      </c>
      <c r="B1021" s="1" t="s">
        <v>274</v>
      </c>
      <c r="C1021" s="5" t="s">
        <v>278</v>
      </c>
      <c r="D1021" s="5" t="s">
        <v>283</v>
      </c>
    </row>
    <row r="1022" spans="1:5" x14ac:dyDescent="0.25">
      <c r="A1022" t="s">
        <v>20</v>
      </c>
      <c r="B1022" s="1" t="s">
        <v>274</v>
      </c>
      <c r="C1022" s="5" t="s">
        <v>278</v>
      </c>
      <c r="D1022" s="5">
        <v>724</v>
      </c>
    </row>
    <row r="1023" spans="1:5" x14ac:dyDescent="0.25">
      <c r="A1023" t="s">
        <v>20</v>
      </c>
      <c r="B1023" s="1" t="s">
        <v>274</v>
      </c>
      <c r="C1023" s="5" t="s">
        <v>278</v>
      </c>
      <c r="D1023" s="5">
        <v>781</v>
      </c>
    </row>
    <row r="1024" spans="1:5" x14ac:dyDescent="0.25">
      <c r="A1024" t="s">
        <v>20</v>
      </c>
      <c r="B1024" s="1" t="s">
        <v>274</v>
      </c>
      <c r="C1024" s="5" t="s">
        <v>284</v>
      </c>
      <c r="D1024" s="5">
        <v>8</v>
      </c>
    </row>
    <row r="1025" spans="1:5" x14ac:dyDescent="0.25">
      <c r="A1025" t="s">
        <v>20</v>
      </c>
      <c r="B1025" s="1" t="s">
        <v>274</v>
      </c>
      <c r="C1025" s="5" t="s">
        <v>285</v>
      </c>
      <c r="D1025" s="5">
        <v>1</v>
      </c>
    </row>
    <row r="1026" spans="1:5" x14ac:dyDescent="0.25">
      <c r="A1026" t="s">
        <v>20</v>
      </c>
      <c r="B1026" s="1" t="s">
        <v>274</v>
      </c>
      <c r="C1026" s="5" t="s">
        <v>285</v>
      </c>
      <c r="D1026" s="5">
        <v>15</v>
      </c>
    </row>
    <row r="1027" spans="1:5" x14ac:dyDescent="0.25">
      <c r="A1027" t="s">
        <v>20</v>
      </c>
      <c r="B1027" s="1" t="s">
        <v>274</v>
      </c>
      <c r="C1027" s="5" t="s">
        <v>285</v>
      </c>
      <c r="D1027" s="5">
        <v>2</v>
      </c>
    </row>
    <row r="1028" spans="1:5" x14ac:dyDescent="0.25">
      <c r="A1028" t="s">
        <v>20</v>
      </c>
      <c r="B1028" s="1" t="s">
        <v>274</v>
      </c>
      <c r="C1028" s="5" t="s">
        <v>285</v>
      </c>
      <c r="D1028" s="5">
        <v>21</v>
      </c>
    </row>
    <row r="1029" spans="1:5" x14ac:dyDescent="0.25">
      <c r="A1029" t="s">
        <v>20</v>
      </c>
      <c r="B1029" s="1" t="s">
        <v>274</v>
      </c>
      <c r="C1029" s="5" t="s">
        <v>285</v>
      </c>
      <c r="D1029" s="5">
        <v>22</v>
      </c>
    </row>
    <row r="1030" spans="1:5" x14ac:dyDescent="0.25">
      <c r="A1030" t="s">
        <v>20</v>
      </c>
      <c r="B1030" s="1" t="s">
        <v>274</v>
      </c>
      <c r="C1030" s="5" t="s">
        <v>285</v>
      </c>
      <c r="D1030" s="5">
        <v>3</v>
      </c>
    </row>
    <row r="1031" spans="1:5" x14ac:dyDescent="0.25">
      <c r="A1031" t="s">
        <v>20</v>
      </c>
      <c r="B1031" s="1" t="s">
        <v>274</v>
      </c>
      <c r="C1031" s="5" t="s">
        <v>285</v>
      </c>
      <c r="D1031" s="5">
        <v>32</v>
      </c>
    </row>
    <row r="1032" spans="1:5" x14ac:dyDescent="0.25">
      <c r="A1032" t="s">
        <v>20</v>
      </c>
      <c r="B1032" s="1" t="s">
        <v>274</v>
      </c>
      <c r="C1032" s="5" t="s">
        <v>285</v>
      </c>
      <c r="D1032" s="5">
        <v>6.66</v>
      </c>
    </row>
    <row r="1033" spans="1:5" x14ac:dyDescent="0.25">
      <c r="A1033" t="s">
        <v>20</v>
      </c>
      <c r="B1033" s="1" t="s">
        <v>274</v>
      </c>
      <c r="C1033" s="5" t="s">
        <v>286</v>
      </c>
      <c r="D1033" s="5">
        <v>20</v>
      </c>
    </row>
    <row r="1034" spans="1:5" x14ac:dyDescent="0.25">
      <c r="A1034" t="s">
        <v>20</v>
      </c>
      <c r="B1034" s="1" t="s">
        <v>274</v>
      </c>
      <c r="C1034" s="5" t="s">
        <v>286</v>
      </c>
      <c r="D1034" s="5">
        <v>21</v>
      </c>
    </row>
    <row r="1035" spans="1:5" x14ac:dyDescent="0.25">
      <c r="A1035" t="s">
        <v>20</v>
      </c>
      <c r="B1035" s="1" t="s">
        <v>274</v>
      </c>
      <c r="C1035" s="5" t="s">
        <v>286</v>
      </c>
      <c r="D1035" s="5">
        <v>6</v>
      </c>
    </row>
    <row r="1036" spans="1:5" x14ac:dyDescent="0.25">
      <c r="A1036" t="s">
        <v>20</v>
      </c>
      <c r="B1036" s="1" t="s">
        <v>274</v>
      </c>
      <c r="C1036" s="5" t="s">
        <v>280</v>
      </c>
      <c r="D1036" s="5">
        <v>49</v>
      </c>
    </row>
    <row r="1037" spans="1:5" x14ac:dyDescent="0.25">
      <c r="A1037" s="2" t="s">
        <v>52</v>
      </c>
      <c r="B1037" s="3" t="s">
        <v>287</v>
      </c>
      <c r="C1037" s="6"/>
      <c r="D1037" s="6"/>
      <c r="E1037" s="7">
        <f>COUNTIFS(A1038:A1080,"2025-2026")</f>
        <v>43</v>
      </c>
    </row>
    <row r="1038" spans="1:5" x14ac:dyDescent="0.25">
      <c r="A1038" t="s">
        <v>52</v>
      </c>
      <c r="B1038" s="1" t="s">
        <v>274</v>
      </c>
      <c r="C1038" s="5" t="s">
        <v>277</v>
      </c>
      <c r="D1038" s="5">
        <v>367.1</v>
      </c>
    </row>
    <row r="1039" spans="1:5" x14ac:dyDescent="0.25">
      <c r="A1039" t="s">
        <v>52</v>
      </c>
      <c r="B1039" s="1" t="s">
        <v>274</v>
      </c>
      <c r="C1039" s="5" t="s">
        <v>277</v>
      </c>
      <c r="D1039" s="5">
        <v>367.2</v>
      </c>
    </row>
    <row r="1040" spans="1:5" x14ac:dyDescent="0.25">
      <c r="A1040" t="s">
        <v>52</v>
      </c>
      <c r="B1040" s="1" t="s">
        <v>274</v>
      </c>
      <c r="C1040" s="5" t="s">
        <v>277</v>
      </c>
      <c r="D1040" s="5">
        <v>368.1</v>
      </c>
    </row>
    <row r="1041" spans="1:4" x14ac:dyDescent="0.25">
      <c r="A1041" t="s">
        <v>52</v>
      </c>
      <c r="B1041" s="1" t="s">
        <v>274</v>
      </c>
      <c r="C1041" s="5" t="s">
        <v>277</v>
      </c>
      <c r="D1041" s="5">
        <v>368.2</v>
      </c>
    </row>
    <row r="1042" spans="1:4" x14ac:dyDescent="0.25">
      <c r="A1042" t="s">
        <v>52</v>
      </c>
      <c r="B1042" s="1" t="s">
        <v>274</v>
      </c>
      <c r="C1042" s="5" t="s">
        <v>277</v>
      </c>
      <c r="D1042" s="5">
        <v>770</v>
      </c>
    </row>
    <row r="1043" spans="1:4" x14ac:dyDescent="0.25">
      <c r="A1043" t="s">
        <v>52</v>
      </c>
      <c r="B1043" s="1" t="s">
        <v>274</v>
      </c>
      <c r="C1043" s="5" t="s">
        <v>278</v>
      </c>
      <c r="D1043" s="5" t="s">
        <v>288</v>
      </c>
    </row>
    <row r="1044" spans="1:4" x14ac:dyDescent="0.25">
      <c r="A1044" t="s">
        <v>52</v>
      </c>
      <c r="B1044" s="1" t="s">
        <v>274</v>
      </c>
      <c r="C1044" s="5" t="s">
        <v>278</v>
      </c>
      <c r="D1044" s="5" t="s">
        <v>289</v>
      </c>
    </row>
    <row r="1045" spans="1:4" x14ac:dyDescent="0.25">
      <c r="A1045" t="s">
        <v>52</v>
      </c>
      <c r="B1045" s="1" t="s">
        <v>274</v>
      </c>
      <c r="C1045" s="5" t="s">
        <v>278</v>
      </c>
      <c r="D1045" s="5">
        <v>722</v>
      </c>
    </row>
    <row r="1046" spans="1:4" x14ac:dyDescent="0.25">
      <c r="A1046" t="s">
        <v>52</v>
      </c>
      <c r="B1046" s="1" t="s">
        <v>274</v>
      </c>
      <c r="C1046" s="5" t="s">
        <v>284</v>
      </c>
      <c r="D1046" s="5">
        <v>14</v>
      </c>
    </row>
    <row r="1047" spans="1:4" x14ac:dyDescent="0.25">
      <c r="A1047" t="s">
        <v>52</v>
      </c>
      <c r="B1047" s="1" t="s">
        <v>274</v>
      </c>
      <c r="C1047" s="5" t="s">
        <v>284</v>
      </c>
      <c r="D1047" s="5">
        <v>23</v>
      </c>
    </row>
    <row r="1048" spans="1:4" x14ac:dyDescent="0.25">
      <c r="A1048" t="s">
        <v>52</v>
      </c>
      <c r="B1048" s="1" t="s">
        <v>274</v>
      </c>
      <c r="C1048" s="5" t="s">
        <v>284</v>
      </c>
      <c r="D1048" s="5">
        <v>4.0999999999999996</v>
      </c>
    </row>
    <row r="1049" spans="1:4" x14ac:dyDescent="0.25">
      <c r="A1049" t="s">
        <v>52</v>
      </c>
      <c r="B1049" s="1" t="s">
        <v>274</v>
      </c>
      <c r="C1049" s="5" t="s">
        <v>284</v>
      </c>
      <c r="D1049" s="5">
        <v>49</v>
      </c>
    </row>
    <row r="1050" spans="1:4" x14ac:dyDescent="0.25">
      <c r="A1050" t="s">
        <v>52</v>
      </c>
      <c r="B1050" s="1" t="s">
        <v>274</v>
      </c>
      <c r="C1050" s="5" t="s">
        <v>284</v>
      </c>
      <c r="D1050" s="5">
        <v>7</v>
      </c>
    </row>
    <row r="1051" spans="1:4" x14ac:dyDescent="0.25">
      <c r="A1051" t="s">
        <v>52</v>
      </c>
      <c r="B1051" s="1" t="s">
        <v>274</v>
      </c>
      <c r="C1051" s="5" t="s">
        <v>286</v>
      </c>
      <c r="D1051" s="5">
        <v>108</v>
      </c>
    </row>
    <row r="1052" spans="1:4" x14ac:dyDescent="0.25">
      <c r="A1052" t="s">
        <v>52</v>
      </c>
      <c r="B1052" s="1" t="s">
        <v>274</v>
      </c>
      <c r="C1052" s="5" t="s">
        <v>290</v>
      </c>
      <c r="D1052" s="5">
        <v>1</v>
      </c>
    </row>
    <row r="1053" spans="1:4" x14ac:dyDescent="0.25">
      <c r="A1053" t="s">
        <v>52</v>
      </c>
      <c r="B1053" s="1" t="s">
        <v>274</v>
      </c>
      <c r="C1053" s="5" t="s">
        <v>290</v>
      </c>
      <c r="D1053" s="5">
        <v>2</v>
      </c>
    </row>
    <row r="1054" spans="1:4" x14ac:dyDescent="0.25">
      <c r="A1054" t="s">
        <v>52</v>
      </c>
      <c r="B1054" s="1" t="s">
        <v>274</v>
      </c>
      <c r="C1054" s="5" t="s">
        <v>291</v>
      </c>
      <c r="D1054" s="5">
        <v>1</v>
      </c>
    </row>
    <row r="1055" spans="1:4" x14ac:dyDescent="0.25">
      <c r="A1055" t="s">
        <v>52</v>
      </c>
      <c r="B1055" s="1" t="s">
        <v>274</v>
      </c>
      <c r="C1055" s="5" t="s">
        <v>291</v>
      </c>
      <c r="D1055" s="5">
        <v>2</v>
      </c>
    </row>
    <row r="1056" spans="1:4" x14ac:dyDescent="0.25">
      <c r="A1056" t="s">
        <v>52</v>
      </c>
      <c r="B1056" s="1" t="s">
        <v>274</v>
      </c>
      <c r="C1056" s="5" t="s">
        <v>291</v>
      </c>
      <c r="D1056" s="5">
        <v>3</v>
      </c>
    </row>
    <row r="1057" spans="1:4" x14ac:dyDescent="0.25">
      <c r="A1057" t="s">
        <v>52</v>
      </c>
      <c r="B1057" s="1" t="s">
        <v>274</v>
      </c>
      <c r="C1057" s="5" t="s">
        <v>291</v>
      </c>
      <c r="D1057" s="5">
        <v>4</v>
      </c>
    </row>
    <row r="1058" spans="1:4" x14ac:dyDescent="0.25">
      <c r="A1058" t="s">
        <v>52</v>
      </c>
      <c r="B1058" s="1" t="s">
        <v>274</v>
      </c>
      <c r="C1058" s="5" t="s">
        <v>291</v>
      </c>
      <c r="D1058" s="5" t="s">
        <v>100</v>
      </c>
    </row>
    <row r="1059" spans="1:4" x14ac:dyDescent="0.25">
      <c r="A1059" t="s">
        <v>52</v>
      </c>
      <c r="B1059" s="1" t="s">
        <v>274</v>
      </c>
      <c r="C1059" s="5" t="s">
        <v>291</v>
      </c>
      <c r="D1059" s="5" t="s">
        <v>101</v>
      </c>
    </row>
    <row r="1060" spans="1:4" x14ac:dyDescent="0.25">
      <c r="A1060" t="s">
        <v>52</v>
      </c>
      <c r="B1060" s="1" t="s">
        <v>274</v>
      </c>
      <c r="C1060" s="5" t="s">
        <v>291</v>
      </c>
      <c r="D1060" s="5" t="s">
        <v>102</v>
      </c>
    </row>
    <row r="1061" spans="1:4" x14ac:dyDescent="0.25">
      <c r="A1061" t="s">
        <v>52</v>
      </c>
      <c r="B1061" s="1" t="s">
        <v>274</v>
      </c>
      <c r="C1061" s="5" t="s">
        <v>292</v>
      </c>
      <c r="D1061" s="5">
        <v>1</v>
      </c>
    </row>
    <row r="1062" spans="1:4" x14ac:dyDescent="0.25">
      <c r="A1062" t="s">
        <v>52</v>
      </c>
      <c r="B1062" s="1" t="s">
        <v>274</v>
      </c>
      <c r="C1062" s="5" t="s">
        <v>292</v>
      </c>
      <c r="D1062" s="5">
        <v>2</v>
      </c>
    </row>
    <row r="1063" spans="1:4" x14ac:dyDescent="0.25">
      <c r="A1063" t="s">
        <v>52</v>
      </c>
      <c r="B1063" s="1" t="s">
        <v>274</v>
      </c>
      <c r="C1063" s="5" t="s">
        <v>292</v>
      </c>
      <c r="D1063" s="5">
        <v>3</v>
      </c>
    </row>
    <row r="1064" spans="1:4" x14ac:dyDescent="0.25">
      <c r="A1064" t="s">
        <v>52</v>
      </c>
      <c r="B1064" s="1" t="s">
        <v>274</v>
      </c>
      <c r="C1064" s="5" t="s">
        <v>292</v>
      </c>
      <c r="D1064" s="5">
        <v>4</v>
      </c>
    </row>
    <row r="1065" spans="1:4" x14ac:dyDescent="0.25">
      <c r="A1065" t="s">
        <v>52</v>
      </c>
      <c r="B1065" s="1" t="s">
        <v>274</v>
      </c>
      <c r="C1065" s="5" t="s">
        <v>292</v>
      </c>
      <c r="D1065" s="5" t="s">
        <v>101</v>
      </c>
    </row>
    <row r="1066" spans="1:4" x14ac:dyDescent="0.25">
      <c r="A1066" t="s">
        <v>52</v>
      </c>
      <c r="B1066" s="1" t="s">
        <v>274</v>
      </c>
      <c r="C1066" s="5" t="s">
        <v>293</v>
      </c>
      <c r="D1066" s="5">
        <v>1</v>
      </c>
    </row>
    <row r="1067" spans="1:4" x14ac:dyDescent="0.25">
      <c r="A1067" t="s">
        <v>52</v>
      </c>
      <c r="B1067" s="1" t="s">
        <v>274</v>
      </c>
      <c r="C1067" s="5" t="s">
        <v>293</v>
      </c>
      <c r="D1067" s="5">
        <v>2</v>
      </c>
    </row>
    <row r="1068" spans="1:4" x14ac:dyDescent="0.25">
      <c r="A1068" t="s">
        <v>52</v>
      </c>
      <c r="B1068" s="1" t="s">
        <v>274</v>
      </c>
      <c r="C1068" s="5" t="s">
        <v>293</v>
      </c>
      <c r="D1068" s="5">
        <v>3</v>
      </c>
    </row>
    <row r="1069" spans="1:4" x14ac:dyDescent="0.25">
      <c r="A1069" t="s">
        <v>52</v>
      </c>
      <c r="B1069" s="1" t="s">
        <v>274</v>
      </c>
      <c r="C1069" s="5" t="s">
        <v>293</v>
      </c>
      <c r="D1069" s="5">
        <v>4</v>
      </c>
    </row>
    <row r="1070" spans="1:4" x14ac:dyDescent="0.25">
      <c r="A1070" t="s">
        <v>52</v>
      </c>
      <c r="B1070" s="1" t="s">
        <v>274</v>
      </c>
      <c r="C1070" s="5" t="s">
        <v>293</v>
      </c>
      <c r="D1070" s="5" t="s">
        <v>100</v>
      </c>
    </row>
    <row r="1071" spans="1:4" x14ac:dyDescent="0.25">
      <c r="A1071" t="s">
        <v>52</v>
      </c>
      <c r="B1071" s="1" t="s">
        <v>274</v>
      </c>
      <c r="C1071" s="5" t="s">
        <v>293</v>
      </c>
      <c r="D1071" s="5" t="s">
        <v>101</v>
      </c>
    </row>
    <row r="1072" spans="1:4" x14ac:dyDescent="0.25">
      <c r="A1072" t="s">
        <v>52</v>
      </c>
      <c r="B1072" s="1" t="s">
        <v>274</v>
      </c>
      <c r="C1072" s="5" t="s">
        <v>294</v>
      </c>
      <c r="D1072" s="5">
        <v>1</v>
      </c>
    </row>
    <row r="1073" spans="1:5" x14ac:dyDescent="0.25">
      <c r="A1073" t="s">
        <v>52</v>
      </c>
      <c r="B1073" s="1" t="s">
        <v>274</v>
      </c>
      <c r="C1073" s="5" t="s">
        <v>294</v>
      </c>
      <c r="D1073" s="5">
        <v>2</v>
      </c>
    </row>
    <row r="1074" spans="1:5" x14ac:dyDescent="0.25">
      <c r="A1074" t="s">
        <v>52</v>
      </c>
      <c r="B1074" s="1" t="s">
        <v>274</v>
      </c>
      <c r="C1074" s="5" t="s">
        <v>280</v>
      </c>
      <c r="D1074" s="5">
        <v>1</v>
      </c>
    </row>
    <row r="1075" spans="1:5" x14ac:dyDescent="0.25">
      <c r="A1075" t="s">
        <v>52</v>
      </c>
      <c r="B1075" s="1" t="s">
        <v>274</v>
      </c>
      <c r="C1075" s="5" t="s">
        <v>280</v>
      </c>
      <c r="D1075" s="5">
        <v>2</v>
      </c>
    </row>
    <row r="1076" spans="1:5" x14ac:dyDescent="0.25">
      <c r="A1076" t="s">
        <v>52</v>
      </c>
      <c r="B1076" s="1" t="s">
        <v>274</v>
      </c>
      <c r="C1076" s="5" t="s">
        <v>280</v>
      </c>
      <c r="D1076" s="5">
        <v>3</v>
      </c>
    </row>
    <row r="1077" spans="1:5" x14ac:dyDescent="0.25">
      <c r="A1077" t="s">
        <v>52</v>
      </c>
      <c r="B1077" s="1" t="s">
        <v>274</v>
      </c>
      <c r="C1077" s="5" t="s">
        <v>280</v>
      </c>
      <c r="D1077" s="5">
        <v>4</v>
      </c>
    </row>
    <row r="1078" spans="1:5" x14ac:dyDescent="0.25">
      <c r="A1078" t="s">
        <v>52</v>
      </c>
      <c r="B1078" s="1" t="s">
        <v>274</v>
      </c>
      <c r="C1078" s="5" t="s">
        <v>280</v>
      </c>
      <c r="D1078" s="5" t="s">
        <v>100</v>
      </c>
    </row>
    <row r="1079" spans="1:5" x14ac:dyDescent="0.25">
      <c r="A1079" t="s">
        <v>52</v>
      </c>
      <c r="B1079" s="1" t="s">
        <v>274</v>
      </c>
      <c r="C1079" s="5" t="s">
        <v>280</v>
      </c>
      <c r="D1079" s="5" t="s">
        <v>101</v>
      </c>
    </row>
    <row r="1080" spans="1:5" x14ac:dyDescent="0.25">
      <c r="A1080" t="s">
        <v>52</v>
      </c>
      <c r="B1080" s="1" t="s">
        <v>274</v>
      </c>
      <c r="C1080" s="5" t="s">
        <v>280</v>
      </c>
      <c r="D1080" s="5" t="s">
        <v>102</v>
      </c>
    </row>
    <row r="1081" spans="1:5" x14ac:dyDescent="0.25">
      <c r="A1081" s="2" t="s">
        <v>64</v>
      </c>
      <c r="B1081" s="3" t="s">
        <v>295</v>
      </c>
      <c r="C1081" s="6"/>
      <c r="D1081" s="6"/>
      <c r="E1081" s="7">
        <f>COUNTIFS(A1082:A1109,"2026-2027")</f>
        <v>28</v>
      </c>
    </row>
    <row r="1082" spans="1:5" x14ac:dyDescent="0.25">
      <c r="A1082" t="s">
        <v>64</v>
      </c>
      <c r="B1082" s="1" t="s">
        <v>274</v>
      </c>
      <c r="C1082" s="5" t="s">
        <v>277</v>
      </c>
      <c r="D1082" s="5">
        <v>312</v>
      </c>
    </row>
    <row r="1083" spans="1:5" x14ac:dyDescent="0.25">
      <c r="A1083" t="s">
        <v>64</v>
      </c>
      <c r="B1083" s="1" t="s">
        <v>274</v>
      </c>
      <c r="C1083" s="5" t="s">
        <v>277</v>
      </c>
      <c r="D1083" s="5">
        <v>312.10000000000002</v>
      </c>
    </row>
    <row r="1084" spans="1:5" x14ac:dyDescent="0.25">
      <c r="A1084" t="s">
        <v>64</v>
      </c>
      <c r="B1084" s="1" t="s">
        <v>274</v>
      </c>
      <c r="C1084" s="5" t="s">
        <v>277</v>
      </c>
      <c r="D1084" s="5">
        <v>312.2</v>
      </c>
    </row>
    <row r="1085" spans="1:5" x14ac:dyDescent="0.25">
      <c r="A1085" t="s">
        <v>64</v>
      </c>
      <c r="B1085" s="1" t="s">
        <v>274</v>
      </c>
      <c r="C1085" s="5" t="s">
        <v>277</v>
      </c>
      <c r="D1085" s="5">
        <v>312.3</v>
      </c>
    </row>
    <row r="1086" spans="1:5" x14ac:dyDescent="0.25">
      <c r="A1086" t="s">
        <v>64</v>
      </c>
      <c r="B1086" s="1" t="s">
        <v>274</v>
      </c>
      <c r="C1086" s="5" t="s">
        <v>277</v>
      </c>
      <c r="D1086" s="5">
        <v>372</v>
      </c>
    </row>
    <row r="1087" spans="1:5" x14ac:dyDescent="0.25">
      <c r="A1087" t="s">
        <v>64</v>
      </c>
      <c r="B1087" s="1" t="s">
        <v>274</v>
      </c>
      <c r="C1087" s="5" t="s">
        <v>282</v>
      </c>
      <c r="D1087" s="5">
        <v>22</v>
      </c>
    </row>
    <row r="1088" spans="1:5" x14ac:dyDescent="0.25">
      <c r="A1088" t="s">
        <v>64</v>
      </c>
      <c r="B1088" s="1" t="s">
        <v>274</v>
      </c>
      <c r="C1088" s="5" t="s">
        <v>282</v>
      </c>
      <c r="D1088" s="5">
        <v>36</v>
      </c>
    </row>
    <row r="1089" spans="1:4" x14ac:dyDescent="0.25">
      <c r="A1089" t="s">
        <v>64</v>
      </c>
      <c r="B1089" s="1" t="s">
        <v>274</v>
      </c>
      <c r="C1089" s="5" t="s">
        <v>282</v>
      </c>
      <c r="D1089" s="5">
        <v>49</v>
      </c>
    </row>
    <row r="1090" spans="1:4" x14ac:dyDescent="0.25">
      <c r="A1090" t="s">
        <v>64</v>
      </c>
      <c r="B1090" s="1" t="s">
        <v>274</v>
      </c>
      <c r="C1090" s="5" t="s">
        <v>278</v>
      </c>
      <c r="D1090" s="5">
        <v>332</v>
      </c>
    </row>
    <row r="1091" spans="1:4" x14ac:dyDescent="0.25">
      <c r="A1091" t="s">
        <v>64</v>
      </c>
      <c r="B1091" s="1" t="s">
        <v>274</v>
      </c>
      <c r="C1091" s="5" t="s">
        <v>278</v>
      </c>
      <c r="D1091" s="5">
        <v>335</v>
      </c>
    </row>
    <row r="1092" spans="1:4" x14ac:dyDescent="0.25">
      <c r="A1092" t="s">
        <v>64</v>
      </c>
      <c r="B1092" s="1" t="s">
        <v>274</v>
      </c>
      <c r="C1092" s="5" t="s">
        <v>278</v>
      </c>
      <c r="D1092" s="5">
        <v>353</v>
      </c>
    </row>
    <row r="1093" spans="1:4" x14ac:dyDescent="0.25">
      <c r="A1093" t="s">
        <v>64</v>
      </c>
      <c r="B1093" s="1" t="s">
        <v>274</v>
      </c>
      <c r="C1093" s="5" t="s">
        <v>278</v>
      </c>
      <c r="D1093" s="5">
        <v>732</v>
      </c>
    </row>
    <row r="1094" spans="1:4" x14ac:dyDescent="0.25">
      <c r="A1094" t="s">
        <v>64</v>
      </c>
      <c r="B1094" s="1" t="s">
        <v>274</v>
      </c>
      <c r="C1094" s="5" t="s">
        <v>278</v>
      </c>
      <c r="D1094" s="5">
        <v>735</v>
      </c>
    </row>
    <row r="1095" spans="1:4" x14ac:dyDescent="0.25">
      <c r="A1095" t="s">
        <v>64</v>
      </c>
      <c r="B1095" s="1" t="s">
        <v>274</v>
      </c>
      <c r="C1095" s="5" t="s">
        <v>278</v>
      </c>
      <c r="D1095" s="5">
        <v>770</v>
      </c>
    </row>
    <row r="1096" spans="1:4" x14ac:dyDescent="0.25">
      <c r="A1096" t="s">
        <v>64</v>
      </c>
      <c r="B1096" s="1" t="s">
        <v>274</v>
      </c>
      <c r="C1096" s="5" t="s">
        <v>284</v>
      </c>
      <c r="D1096" s="5">
        <v>24</v>
      </c>
    </row>
    <row r="1097" spans="1:4" x14ac:dyDescent="0.25">
      <c r="A1097" t="s">
        <v>64</v>
      </c>
      <c r="B1097" s="1" t="s">
        <v>274</v>
      </c>
      <c r="C1097" s="5" t="s">
        <v>284</v>
      </c>
      <c r="D1097" s="5">
        <v>25</v>
      </c>
    </row>
    <row r="1098" spans="1:4" x14ac:dyDescent="0.25">
      <c r="A1098" t="s">
        <v>64</v>
      </c>
      <c r="B1098" s="1" t="s">
        <v>274</v>
      </c>
      <c r="C1098" s="5" t="s">
        <v>284</v>
      </c>
      <c r="D1098" s="5">
        <v>26</v>
      </c>
    </row>
    <row r="1099" spans="1:4" x14ac:dyDescent="0.25">
      <c r="A1099" t="s">
        <v>64</v>
      </c>
      <c r="B1099" s="1" t="s">
        <v>274</v>
      </c>
      <c r="C1099" s="5" t="s">
        <v>284</v>
      </c>
      <c r="D1099" s="5">
        <v>5</v>
      </c>
    </row>
    <row r="1100" spans="1:4" x14ac:dyDescent="0.25">
      <c r="A1100" t="s">
        <v>64</v>
      </c>
      <c r="B1100" s="1" t="s">
        <v>274</v>
      </c>
      <c r="C1100" s="5" t="s">
        <v>284</v>
      </c>
      <c r="D1100" s="5">
        <v>6</v>
      </c>
    </row>
    <row r="1101" spans="1:4" x14ac:dyDescent="0.25">
      <c r="A1101" t="s">
        <v>64</v>
      </c>
      <c r="B1101" s="1" t="s">
        <v>274</v>
      </c>
      <c r="C1101" s="5" t="s">
        <v>285</v>
      </c>
      <c r="D1101" s="5">
        <v>7</v>
      </c>
    </row>
    <row r="1102" spans="1:4" x14ac:dyDescent="0.25">
      <c r="A1102" t="s">
        <v>64</v>
      </c>
      <c r="B1102" s="1" t="s">
        <v>274</v>
      </c>
      <c r="C1102" s="5" t="s">
        <v>285</v>
      </c>
      <c r="D1102" s="5">
        <v>8</v>
      </c>
    </row>
    <row r="1103" spans="1:4" x14ac:dyDescent="0.25">
      <c r="A1103" t="s">
        <v>64</v>
      </c>
      <c r="B1103" s="1" t="s">
        <v>274</v>
      </c>
      <c r="C1103" s="5" t="s">
        <v>286</v>
      </c>
      <c r="D1103" s="5">
        <v>10</v>
      </c>
    </row>
    <row r="1104" spans="1:4" x14ac:dyDescent="0.25">
      <c r="A1104" t="s">
        <v>64</v>
      </c>
      <c r="B1104" s="1" t="s">
        <v>274</v>
      </c>
      <c r="C1104" s="5" t="s">
        <v>286</v>
      </c>
      <c r="D1104" s="5">
        <v>3</v>
      </c>
    </row>
    <row r="1105" spans="1:5" x14ac:dyDescent="0.25">
      <c r="A1105" t="s">
        <v>64</v>
      </c>
      <c r="B1105" s="1" t="s">
        <v>274</v>
      </c>
      <c r="C1105" s="5" t="s">
        <v>286</v>
      </c>
      <c r="D1105" s="5">
        <v>4</v>
      </c>
    </row>
    <row r="1106" spans="1:5" x14ac:dyDescent="0.25">
      <c r="A1106" t="s">
        <v>64</v>
      </c>
      <c r="B1106" s="1" t="s">
        <v>274</v>
      </c>
      <c r="C1106" s="5" t="s">
        <v>276</v>
      </c>
      <c r="D1106" s="5">
        <v>1</v>
      </c>
    </row>
    <row r="1107" spans="1:5" x14ac:dyDescent="0.25">
      <c r="A1107" t="s">
        <v>64</v>
      </c>
      <c r="B1107" s="1" t="s">
        <v>274</v>
      </c>
      <c r="C1107" s="5" t="s">
        <v>276</v>
      </c>
      <c r="D1107" s="5">
        <v>2</v>
      </c>
    </row>
    <row r="1108" spans="1:5" x14ac:dyDescent="0.25">
      <c r="A1108" t="s">
        <v>64</v>
      </c>
      <c r="B1108" s="1" t="s">
        <v>274</v>
      </c>
      <c r="C1108" s="5" t="s">
        <v>276</v>
      </c>
      <c r="D1108" s="5">
        <v>3</v>
      </c>
    </row>
    <row r="1109" spans="1:5" x14ac:dyDescent="0.25">
      <c r="A1109" t="s">
        <v>64</v>
      </c>
      <c r="B1109" s="1" t="s">
        <v>274</v>
      </c>
      <c r="C1109" s="5" t="s">
        <v>276</v>
      </c>
      <c r="D1109" s="5">
        <v>4</v>
      </c>
    </row>
    <row r="1110" spans="1:5" x14ac:dyDescent="0.25">
      <c r="A1110" s="2" t="s">
        <v>91</v>
      </c>
      <c r="B1110" s="3" t="s">
        <v>296</v>
      </c>
      <c r="C1110" s="6"/>
      <c r="D1110" s="6"/>
      <c r="E1110" s="7">
        <f>COUNTIFS(A1111:A1164,"2027-2028")</f>
        <v>52</v>
      </c>
    </row>
    <row r="1111" spans="1:5" x14ac:dyDescent="0.25">
      <c r="A1111" s="15" t="s">
        <v>482</v>
      </c>
      <c r="B1111" s="16" t="s">
        <v>274</v>
      </c>
      <c r="C1111" s="17" t="s">
        <v>275</v>
      </c>
      <c r="D1111" s="17">
        <v>740</v>
      </c>
      <c r="E1111" s="76"/>
    </row>
    <row r="1112" spans="1:5" x14ac:dyDescent="0.25">
      <c r="A1112" t="s">
        <v>91</v>
      </c>
      <c r="B1112" s="1" t="s">
        <v>274</v>
      </c>
      <c r="C1112" s="5" t="s">
        <v>275</v>
      </c>
      <c r="D1112" s="5">
        <v>742.1</v>
      </c>
    </row>
    <row r="1113" spans="1:5" x14ac:dyDescent="0.25">
      <c r="A1113" t="s">
        <v>91</v>
      </c>
      <c r="B1113" s="1" t="s">
        <v>274</v>
      </c>
      <c r="C1113" s="5" t="s">
        <v>275</v>
      </c>
      <c r="D1113" s="5">
        <v>742.2</v>
      </c>
    </row>
    <row r="1114" spans="1:5" x14ac:dyDescent="0.25">
      <c r="A1114" s="15" t="s">
        <v>482</v>
      </c>
      <c r="B1114" s="16" t="s">
        <v>274</v>
      </c>
      <c r="C1114" s="17" t="s">
        <v>275</v>
      </c>
      <c r="D1114" s="17">
        <v>744</v>
      </c>
      <c r="E1114" s="76"/>
    </row>
    <row r="1115" spans="1:5" x14ac:dyDescent="0.25">
      <c r="A1115" t="s">
        <v>91</v>
      </c>
      <c r="B1115" s="1" t="s">
        <v>274</v>
      </c>
      <c r="C1115" s="5" t="s">
        <v>275</v>
      </c>
      <c r="D1115" s="5">
        <v>746</v>
      </c>
    </row>
    <row r="1116" spans="1:5" x14ac:dyDescent="0.25">
      <c r="A1116" t="s">
        <v>91</v>
      </c>
      <c r="B1116" s="1" t="s">
        <v>274</v>
      </c>
      <c r="C1116" s="5" t="s">
        <v>275</v>
      </c>
      <c r="D1116" s="5">
        <v>748.3</v>
      </c>
    </row>
    <row r="1117" spans="1:5" x14ac:dyDescent="0.25">
      <c r="A1117" t="s">
        <v>91</v>
      </c>
      <c r="B1117" s="1" t="s">
        <v>274</v>
      </c>
      <c r="C1117" s="5" t="s">
        <v>275</v>
      </c>
      <c r="D1117" s="5">
        <v>751</v>
      </c>
    </row>
    <row r="1118" spans="1:5" x14ac:dyDescent="0.25">
      <c r="A1118" t="s">
        <v>91</v>
      </c>
      <c r="B1118" s="1" t="s">
        <v>274</v>
      </c>
      <c r="C1118" s="5" t="s">
        <v>275</v>
      </c>
      <c r="D1118" s="5">
        <v>752</v>
      </c>
    </row>
    <row r="1119" spans="1:5" x14ac:dyDescent="0.25">
      <c r="A1119" t="s">
        <v>91</v>
      </c>
      <c r="B1119" s="1" t="s">
        <v>274</v>
      </c>
      <c r="C1119" s="5" t="s">
        <v>275</v>
      </c>
      <c r="D1119" s="5">
        <v>753</v>
      </c>
    </row>
    <row r="1120" spans="1:5" x14ac:dyDescent="0.25">
      <c r="A1120" t="s">
        <v>91</v>
      </c>
      <c r="B1120" s="1" t="s">
        <v>274</v>
      </c>
      <c r="C1120" s="5" t="s">
        <v>275</v>
      </c>
      <c r="D1120" s="5">
        <v>754.1</v>
      </c>
    </row>
    <row r="1121" spans="1:4" x14ac:dyDescent="0.25">
      <c r="A1121" t="s">
        <v>91</v>
      </c>
      <c r="B1121" s="1" t="s">
        <v>274</v>
      </c>
      <c r="C1121" s="5" t="s">
        <v>275</v>
      </c>
      <c r="D1121" s="5">
        <v>754.2</v>
      </c>
    </row>
    <row r="1122" spans="1:4" x14ac:dyDescent="0.25">
      <c r="A1122" t="s">
        <v>91</v>
      </c>
      <c r="B1122" s="1" t="s">
        <v>274</v>
      </c>
      <c r="C1122" s="5" t="s">
        <v>275</v>
      </c>
      <c r="D1122" s="5">
        <v>761.1</v>
      </c>
    </row>
    <row r="1123" spans="1:4" x14ac:dyDescent="0.25">
      <c r="A1123" t="s">
        <v>91</v>
      </c>
      <c r="B1123" s="1" t="s">
        <v>274</v>
      </c>
      <c r="C1123" s="5" t="s">
        <v>275</v>
      </c>
      <c r="D1123" s="5">
        <v>761.2</v>
      </c>
    </row>
    <row r="1124" spans="1:4" x14ac:dyDescent="0.25">
      <c r="A1124" t="s">
        <v>91</v>
      </c>
      <c r="B1124" s="1" t="s">
        <v>274</v>
      </c>
      <c r="C1124" s="5" t="s">
        <v>275</v>
      </c>
      <c r="D1124" s="5">
        <v>761.3</v>
      </c>
    </row>
    <row r="1125" spans="1:4" x14ac:dyDescent="0.25">
      <c r="A1125" t="s">
        <v>91</v>
      </c>
      <c r="B1125" s="1" t="s">
        <v>274</v>
      </c>
      <c r="C1125" s="5" t="s">
        <v>275</v>
      </c>
      <c r="D1125" s="5">
        <v>762.1</v>
      </c>
    </row>
    <row r="1126" spans="1:4" x14ac:dyDescent="0.25">
      <c r="A1126" t="s">
        <v>91</v>
      </c>
      <c r="B1126" s="1" t="s">
        <v>274</v>
      </c>
      <c r="C1126" s="5" t="s">
        <v>275</v>
      </c>
      <c r="D1126" s="5">
        <v>762.2</v>
      </c>
    </row>
    <row r="1127" spans="1:4" x14ac:dyDescent="0.25">
      <c r="A1127" t="s">
        <v>91</v>
      </c>
      <c r="B1127" s="1" t="s">
        <v>274</v>
      </c>
      <c r="C1127" s="5" t="s">
        <v>275</v>
      </c>
      <c r="D1127" s="5">
        <v>762.3</v>
      </c>
    </row>
    <row r="1128" spans="1:4" x14ac:dyDescent="0.25">
      <c r="A1128" t="s">
        <v>91</v>
      </c>
      <c r="B1128" s="1" t="s">
        <v>274</v>
      </c>
      <c r="C1128" s="5" t="s">
        <v>275</v>
      </c>
      <c r="D1128" s="5">
        <v>762.4</v>
      </c>
    </row>
    <row r="1129" spans="1:4" x14ac:dyDescent="0.25">
      <c r="A1129" t="s">
        <v>91</v>
      </c>
      <c r="B1129" s="1" t="s">
        <v>274</v>
      </c>
      <c r="C1129" s="5" t="s">
        <v>275</v>
      </c>
      <c r="D1129" s="5">
        <v>762.5</v>
      </c>
    </row>
    <row r="1130" spans="1:4" x14ac:dyDescent="0.25">
      <c r="A1130" t="s">
        <v>91</v>
      </c>
      <c r="B1130" s="1" t="s">
        <v>274</v>
      </c>
      <c r="C1130" s="5" t="s">
        <v>275</v>
      </c>
      <c r="D1130" s="5">
        <v>763.1</v>
      </c>
    </row>
    <row r="1131" spans="1:4" x14ac:dyDescent="0.25">
      <c r="A1131" t="s">
        <v>91</v>
      </c>
      <c r="B1131" s="1" t="s">
        <v>274</v>
      </c>
      <c r="C1131" s="5" t="s">
        <v>275</v>
      </c>
      <c r="D1131" s="5">
        <v>763.2</v>
      </c>
    </row>
    <row r="1132" spans="1:4" x14ac:dyDescent="0.25">
      <c r="A1132" t="s">
        <v>91</v>
      </c>
      <c r="B1132" s="1" t="s">
        <v>274</v>
      </c>
      <c r="C1132" s="5" t="s">
        <v>275</v>
      </c>
      <c r="D1132" s="5">
        <v>763.3</v>
      </c>
    </row>
    <row r="1133" spans="1:4" x14ac:dyDescent="0.25">
      <c r="A1133" t="s">
        <v>91</v>
      </c>
      <c r="B1133" s="1" t="s">
        <v>274</v>
      </c>
      <c r="C1133" s="5" t="s">
        <v>275</v>
      </c>
      <c r="D1133" s="5">
        <v>764.1</v>
      </c>
    </row>
    <row r="1134" spans="1:4" x14ac:dyDescent="0.25">
      <c r="A1134" t="s">
        <v>91</v>
      </c>
      <c r="B1134" s="1" t="s">
        <v>274</v>
      </c>
      <c r="C1134" s="5" t="s">
        <v>275</v>
      </c>
      <c r="D1134" s="5">
        <v>764.2</v>
      </c>
    </row>
    <row r="1135" spans="1:4" x14ac:dyDescent="0.25">
      <c r="A1135" t="s">
        <v>91</v>
      </c>
      <c r="B1135" s="1" t="s">
        <v>274</v>
      </c>
      <c r="C1135" s="5" t="s">
        <v>275</v>
      </c>
      <c r="D1135" s="5">
        <v>764.3</v>
      </c>
    </row>
    <row r="1136" spans="1:4" x14ac:dyDescent="0.25">
      <c r="A1136" t="s">
        <v>91</v>
      </c>
      <c r="B1136" s="1" t="s">
        <v>274</v>
      </c>
      <c r="C1136" s="5" t="s">
        <v>275</v>
      </c>
      <c r="D1136" s="5">
        <v>764.4</v>
      </c>
    </row>
    <row r="1137" spans="1:4" x14ac:dyDescent="0.25">
      <c r="A1137" t="s">
        <v>91</v>
      </c>
      <c r="B1137" s="1" t="s">
        <v>274</v>
      </c>
      <c r="C1137" s="5" t="s">
        <v>275</v>
      </c>
      <c r="D1137" s="5">
        <v>764.5</v>
      </c>
    </row>
    <row r="1138" spans="1:4" x14ac:dyDescent="0.25">
      <c r="A1138" t="s">
        <v>91</v>
      </c>
      <c r="B1138" s="1" t="s">
        <v>274</v>
      </c>
      <c r="C1138" s="5" t="s">
        <v>275</v>
      </c>
      <c r="D1138" s="5">
        <v>766.1</v>
      </c>
    </row>
    <row r="1139" spans="1:4" x14ac:dyDescent="0.25">
      <c r="A1139" t="s">
        <v>91</v>
      </c>
      <c r="B1139" s="1" t="s">
        <v>274</v>
      </c>
      <c r="C1139" s="5" t="s">
        <v>275</v>
      </c>
      <c r="D1139" s="5">
        <v>766.2</v>
      </c>
    </row>
    <row r="1140" spans="1:4" x14ac:dyDescent="0.25">
      <c r="A1140" t="s">
        <v>91</v>
      </c>
      <c r="B1140" s="1" t="s">
        <v>274</v>
      </c>
      <c r="C1140" s="5" t="s">
        <v>275</v>
      </c>
      <c r="D1140" s="5">
        <v>766.3</v>
      </c>
    </row>
    <row r="1141" spans="1:4" x14ac:dyDescent="0.25">
      <c r="A1141" t="s">
        <v>91</v>
      </c>
      <c r="B1141" s="1" t="s">
        <v>274</v>
      </c>
      <c r="C1141" s="5" t="s">
        <v>275</v>
      </c>
      <c r="D1141" s="5">
        <v>766.5</v>
      </c>
    </row>
    <row r="1142" spans="1:4" x14ac:dyDescent="0.25">
      <c r="A1142" t="s">
        <v>91</v>
      </c>
      <c r="B1142" s="1" t="s">
        <v>274</v>
      </c>
      <c r="C1142" s="5" t="s">
        <v>275</v>
      </c>
      <c r="D1142" s="5">
        <v>766.7</v>
      </c>
    </row>
    <row r="1143" spans="1:4" x14ac:dyDescent="0.25">
      <c r="A1143" t="s">
        <v>91</v>
      </c>
      <c r="B1143" s="1" t="s">
        <v>274</v>
      </c>
      <c r="C1143" s="5" t="s">
        <v>282</v>
      </c>
      <c r="D1143" s="5">
        <v>10</v>
      </c>
    </row>
    <row r="1144" spans="1:4" x14ac:dyDescent="0.25">
      <c r="A1144" t="s">
        <v>91</v>
      </c>
      <c r="B1144" s="1" t="s">
        <v>274</v>
      </c>
      <c r="C1144" s="5" t="s">
        <v>282</v>
      </c>
      <c r="D1144" s="5">
        <v>14</v>
      </c>
    </row>
    <row r="1145" spans="1:4" x14ac:dyDescent="0.25">
      <c r="A1145" t="s">
        <v>91</v>
      </c>
      <c r="B1145" s="1" t="s">
        <v>274</v>
      </c>
      <c r="C1145" s="5" t="s">
        <v>282</v>
      </c>
      <c r="D1145" s="5">
        <v>3</v>
      </c>
    </row>
    <row r="1146" spans="1:4" x14ac:dyDescent="0.25">
      <c r="A1146" t="s">
        <v>91</v>
      </c>
      <c r="B1146" s="1" t="s">
        <v>274</v>
      </c>
      <c r="C1146" s="5" t="s">
        <v>282</v>
      </c>
      <c r="D1146" s="5">
        <v>31</v>
      </c>
    </row>
    <row r="1147" spans="1:4" x14ac:dyDescent="0.25">
      <c r="A1147" t="s">
        <v>91</v>
      </c>
      <c r="B1147" s="1" t="s">
        <v>274</v>
      </c>
      <c r="C1147" s="5" t="s">
        <v>278</v>
      </c>
      <c r="D1147" s="5">
        <v>371</v>
      </c>
    </row>
    <row r="1148" spans="1:4" x14ac:dyDescent="0.25">
      <c r="A1148" t="s">
        <v>91</v>
      </c>
      <c r="B1148" s="1" t="s">
        <v>274</v>
      </c>
      <c r="C1148" s="5" t="s">
        <v>278</v>
      </c>
      <c r="D1148" s="5" t="s">
        <v>297</v>
      </c>
    </row>
    <row r="1149" spans="1:4" x14ac:dyDescent="0.25">
      <c r="A1149" t="s">
        <v>91</v>
      </c>
      <c r="B1149" s="1" t="s">
        <v>274</v>
      </c>
      <c r="C1149" s="5" t="s">
        <v>278</v>
      </c>
      <c r="D1149" s="5" t="s">
        <v>298</v>
      </c>
    </row>
    <row r="1150" spans="1:4" x14ac:dyDescent="0.25">
      <c r="A1150" t="s">
        <v>91</v>
      </c>
      <c r="B1150" s="1" t="s">
        <v>274</v>
      </c>
      <c r="C1150" s="5" t="s">
        <v>278</v>
      </c>
      <c r="D1150" s="5" t="s">
        <v>299</v>
      </c>
    </row>
    <row r="1151" spans="1:4" x14ac:dyDescent="0.25">
      <c r="A1151" t="s">
        <v>91</v>
      </c>
      <c r="B1151" s="1" t="s">
        <v>274</v>
      </c>
      <c r="C1151" s="5" t="s">
        <v>278</v>
      </c>
      <c r="D1151" s="5">
        <v>372</v>
      </c>
    </row>
    <row r="1152" spans="1:4" x14ac:dyDescent="0.25">
      <c r="A1152" t="s">
        <v>91</v>
      </c>
      <c r="B1152" s="1" t="s">
        <v>274</v>
      </c>
      <c r="C1152" s="5" t="s">
        <v>278</v>
      </c>
      <c r="D1152" s="5" t="s">
        <v>300</v>
      </c>
    </row>
    <row r="1153" spans="1:5" x14ac:dyDescent="0.25">
      <c r="A1153" t="s">
        <v>91</v>
      </c>
      <c r="B1153" s="1" t="s">
        <v>274</v>
      </c>
      <c r="C1153" s="5" t="s">
        <v>278</v>
      </c>
      <c r="D1153" s="5" t="s">
        <v>301</v>
      </c>
    </row>
    <row r="1154" spans="1:5" x14ac:dyDescent="0.25">
      <c r="A1154" t="s">
        <v>91</v>
      </c>
      <c r="B1154" s="1" t="s">
        <v>274</v>
      </c>
      <c r="C1154" s="5" t="s">
        <v>278</v>
      </c>
      <c r="D1154" s="5">
        <v>712</v>
      </c>
    </row>
    <row r="1155" spans="1:5" x14ac:dyDescent="0.25">
      <c r="A1155" t="s">
        <v>91</v>
      </c>
      <c r="B1155" s="1" t="s">
        <v>274</v>
      </c>
      <c r="C1155" s="5" t="s">
        <v>278</v>
      </c>
      <c r="D1155" s="5">
        <v>713</v>
      </c>
    </row>
    <row r="1156" spans="1:5" x14ac:dyDescent="0.25">
      <c r="A1156" t="s">
        <v>91</v>
      </c>
      <c r="B1156" s="1" t="s">
        <v>274</v>
      </c>
      <c r="C1156" s="5" t="s">
        <v>278</v>
      </c>
      <c r="D1156" s="5" t="s">
        <v>302</v>
      </c>
    </row>
    <row r="1157" spans="1:5" x14ac:dyDescent="0.25">
      <c r="A1157" t="s">
        <v>91</v>
      </c>
      <c r="B1157" s="1" t="s">
        <v>274</v>
      </c>
      <c r="C1157" s="5" t="s">
        <v>278</v>
      </c>
      <c r="D1157" s="5" t="s">
        <v>303</v>
      </c>
    </row>
    <row r="1158" spans="1:5" x14ac:dyDescent="0.25">
      <c r="A1158" t="s">
        <v>91</v>
      </c>
      <c r="B1158" s="1" t="s">
        <v>274</v>
      </c>
      <c r="C1158" s="5" t="s">
        <v>278</v>
      </c>
      <c r="D1158" s="5">
        <v>714</v>
      </c>
    </row>
    <row r="1159" spans="1:5" x14ac:dyDescent="0.25">
      <c r="A1159" t="s">
        <v>91</v>
      </c>
      <c r="B1159" s="1" t="s">
        <v>274</v>
      </c>
      <c r="C1159" s="5" t="s">
        <v>278</v>
      </c>
      <c r="D1159" s="5" t="s">
        <v>304</v>
      </c>
    </row>
    <row r="1160" spans="1:5" x14ac:dyDescent="0.25">
      <c r="A1160" t="s">
        <v>91</v>
      </c>
      <c r="B1160" s="1" t="s">
        <v>274</v>
      </c>
      <c r="C1160" s="5" t="s">
        <v>278</v>
      </c>
      <c r="D1160" s="5">
        <v>715</v>
      </c>
    </row>
    <row r="1161" spans="1:5" x14ac:dyDescent="0.25">
      <c r="A1161" t="s">
        <v>91</v>
      </c>
      <c r="B1161" s="1" t="s">
        <v>274</v>
      </c>
      <c r="C1161" s="5" t="s">
        <v>278</v>
      </c>
      <c r="D1161" s="5">
        <v>716</v>
      </c>
    </row>
    <row r="1162" spans="1:5" x14ac:dyDescent="0.25">
      <c r="A1162" t="s">
        <v>91</v>
      </c>
      <c r="B1162" s="1" t="s">
        <v>274</v>
      </c>
      <c r="C1162" s="5" t="s">
        <v>278</v>
      </c>
      <c r="D1162" s="5">
        <v>734</v>
      </c>
    </row>
    <row r="1163" spans="1:5" x14ac:dyDescent="0.25">
      <c r="A1163" t="s">
        <v>91</v>
      </c>
      <c r="B1163" s="1" t="s">
        <v>274</v>
      </c>
      <c r="C1163" s="5" t="s">
        <v>278</v>
      </c>
      <c r="D1163" s="5">
        <v>753</v>
      </c>
    </row>
    <row r="1164" spans="1:5" x14ac:dyDescent="0.25">
      <c r="A1164" t="s">
        <v>91</v>
      </c>
      <c r="B1164" s="1" t="s">
        <v>274</v>
      </c>
      <c r="C1164" s="5" t="s">
        <v>280</v>
      </c>
      <c r="D1164" s="5">
        <v>41</v>
      </c>
    </row>
    <row r="1165" spans="1:5" x14ac:dyDescent="0.25">
      <c r="A1165" s="2" t="s">
        <v>95</v>
      </c>
      <c r="B1165" s="3" t="s">
        <v>305</v>
      </c>
      <c r="C1165" s="6"/>
      <c r="D1165" s="6"/>
      <c r="E1165" s="7">
        <f>COUNTIFS(A1166:A1201,"2028-2029")</f>
        <v>34</v>
      </c>
    </row>
    <row r="1166" spans="1:5" x14ac:dyDescent="0.25">
      <c r="A1166" t="s">
        <v>95</v>
      </c>
      <c r="B1166" s="1" t="s">
        <v>274</v>
      </c>
      <c r="C1166" s="5" t="s">
        <v>275</v>
      </c>
      <c r="D1166" s="5">
        <v>721</v>
      </c>
    </row>
    <row r="1167" spans="1:5" x14ac:dyDescent="0.25">
      <c r="A1167" t="s">
        <v>306</v>
      </c>
      <c r="B1167" s="1" t="s">
        <v>274</v>
      </c>
      <c r="C1167" s="5" t="s">
        <v>275</v>
      </c>
      <c r="D1167" s="5">
        <v>730</v>
      </c>
    </row>
    <row r="1168" spans="1:5" x14ac:dyDescent="0.25">
      <c r="A1168" t="s">
        <v>95</v>
      </c>
      <c r="B1168" s="1" t="s">
        <v>274</v>
      </c>
      <c r="C1168" s="5" t="s">
        <v>275</v>
      </c>
      <c r="D1168" s="5">
        <v>743</v>
      </c>
    </row>
    <row r="1169" spans="1:4" x14ac:dyDescent="0.25">
      <c r="A1169" t="s">
        <v>95</v>
      </c>
      <c r="B1169" s="1" t="s">
        <v>274</v>
      </c>
      <c r="C1169" s="5" t="s">
        <v>275</v>
      </c>
      <c r="D1169" s="5">
        <v>756</v>
      </c>
    </row>
    <row r="1170" spans="1:4" x14ac:dyDescent="0.25">
      <c r="A1170" t="s">
        <v>95</v>
      </c>
      <c r="B1170" s="1" t="s">
        <v>274</v>
      </c>
      <c r="C1170" s="5" t="s">
        <v>275</v>
      </c>
      <c r="D1170" s="5">
        <v>792</v>
      </c>
    </row>
    <row r="1171" spans="1:4" x14ac:dyDescent="0.25">
      <c r="A1171" t="s">
        <v>95</v>
      </c>
      <c r="B1171" s="1" t="s">
        <v>274</v>
      </c>
      <c r="C1171" s="5" t="s">
        <v>277</v>
      </c>
      <c r="D1171" s="5">
        <v>401</v>
      </c>
    </row>
    <row r="1172" spans="1:4" x14ac:dyDescent="0.25">
      <c r="A1172" t="s">
        <v>95</v>
      </c>
      <c r="B1172" s="1" t="s">
        <v>274</v>
      </c>
      <c r="C1172" s="5" t="s">
        <v>277</v>
      </c>
      <c r="D1172" s="5">
        <v>402</v>
      </c>
    </row>
    <row r="1173" spans="1:4" x14ac:dyDescent="0.25">
      <c r="A1173" t="s">
        <v>95</v>
      </c>
      <c r="B1173" s="1" t="s">
        <v>274</v>
      </c>
      <c r="C1173" s="5" t="s">
        <v>277</v>
      </c>
      <c r="D1173" s="5">
        <v>403</v>
      </c>
    </row>
    <row r="1174" spans="1:4" x14ac:dyDescent="0.25">
      <c r="A1174" t="s">
        <v>95</v>
      </c>
      <c r="B1174" s="1" t="s">
        <v>274</v>
      </c>
      <c r="C1174" s="5" t="s">
        <v>277</v>
      </c>
      <c r="D1174" s="5">
        <v>700</v>
      </c>
    </row>
    <row r="1175" spans="1:4" x14ac:dyDescent="0.25">
      <c r="A1175" t="s">
        <v>95</v>
      </c>
      <c r="B1175" s="1" t="s">
        <v>274</v>
      </c>
      <c r="C1175" s="5" t="s">
        <v>277</v>
      </c>
      <c r="D1175" s="5">
        <v>701</v>
      </c>
    </row>
    <row r="1176" spans="1:4" x14ac:dyDescent="0.25">
      <c r="A1176" t="s">
        <v>95</v>
      </c>
      <c r="B1176" s="1" t="s">
        <v>274</v>
      </c>
      <c r="C1176" s="5" t="s">
        <v>277</v>
      </c>
      <c r="D1176" s="5">
        <v>722</v>
      </c>
    </row>
    <row r="1177" spans="1:4" x14ac:dyDescent="0.25">
      <c r="A1177" t="s">
        <v>95</v>
      </c>
      <c r="B1177" s="1" t="s">
        <v>274</v>
      </c>
      <c r="C1177" s="5" t="s">
        <v>277</v>
      </c>
      <c r="D1177" s="5">
        <v>731</v>
      </c>
    </row>
    <row r="1178" spans="1:4" x14ac:dyDescent="0.25">
      <c r="A1178" t="s">
        <v>95</v>
      </c>
      <c r="B1178" s="1" t="s">
        <v>274</v>
      </c>
      <c r="C1178" s="5" t="s">
        <v>277</v>
      </c>
      <c r="D1178" s="5">
        <v>732</v>
      </c>
    </row>
    <row r="1179" spans="1:4" x14ac:dyDescent="0.25">
      <c r="A1179" t="s">
        <v>95</v>
      </c>
      <c r="B1179" s="1" t="s">
        <v>274</v>
      </c>
      <c r="C1179" s="5" t="s">
        <v>277</v>
      </c>
      <c r="D1179" s="5">
        <v>733</v>
      </c>
    </row>
    <row r="1180" spans="1:4" x14ac:dyDescent="0.25">
      <c r="A1180" t="s">
        <v>95</v>
      </c>
      <c r="B1180" s="1" t="s">
        <v>274</v>
      </c>
      <c r="C1180" s="5" t="s">
        <v>277</v>
      </c>
      <c r="D1180" s="5">
        <v>741</v>
      </c>
    </row>
    <row r="1181" spans="1:4" x14ac:dyDescent="0.25">
      <c r="A1181" t="s">
        <v>95</v>
      </c>
      <c r="B1181" s="1" t="s">
        <v>274</v>
      </c>
      <c r="C1181" s="5" t="s">
        <v>277</v>
      </c>
      <c r="D1181" s="5">
        <v>742</v>
      </c>
    </row>
    <row r="1182" spans="1:4" x14ac:dyDescent="0.25">
      <c r="A1182" t="s">
        <v>95</v>
      </c>
      <c r="B1182" s="1" t="s">
        <v>274</v>
      </c>
      <c r="C1182" s="5" t="s">
        <v>277</v>
      </c>
      <c r="D1182" s="5">
        <v>771</v>
      </c>
    </row>
    <row r="1183" spans="1:4" x14ac:dyDescent="0.25">
      <c r="A1183" t="s">
        <v>95</v>
      </c>
      <c r="B1183" s="1" t="s">
        <v>274</v>
      </c>
      <c r="C1183" s="5" t="s">
        <v>277</v>
      </c>
      <c r="D1183" s="5">
        <v>791</v>
      </c>
    </row>
    <row r="1184" spans="1:4" x14ac:dyDescent="0.25">
      <c r="A1184" t="s">
        <v>95</v>
      </c>
      <c r="B1184" s="1" t="s">
        <v>274</v>
      </c>
      <c r="C1184" s="5" t="s">
        <v>282</v>
      </c>
      <c r="D1184" s="5">
        <v>2</v>
      </c>
    </row>
    <row r="1185" spans="1:5" x14ac:dyDescent="0.25">
      <c r="A1185" t="s">
        <v>95</v>
      </c>
      <c r="B1185" s="1" t="s">
        <v>274</v>
      </c>
      <c r="C1185" s="5" t="s">
        <v>282</v>
      </c>
      <c r="D1185" s="5">
        <v>30.2</v>
      </c>
    </row>
    <row r="1186" spans="1:5" x14ac:dyDescent="0.25">
      <c r="A1186" t="s">
        <v>95</v>
      </c>
      <c r="B1186" s="1" t="s">
        <v>274</v>
      </c>
      <c r="C1186" s="5" t="s">
        <v>282</v>
      </c>
      <c r="D1186" s="5">
        <v>32</v>
      </c>
    </row>
    <row r="1187" spans="1:5" x14ac:dyDescent="0.25">
      <c r="A1187" t="s">
        <v>95</v>
      </c>
      <c r="B1187" s="1" t="s">
        <v>274</v>
      </c>
      <c r="C1187" s="5" t="s">
        <v>282</v>
      </c>
      <c r="D1187" s="5">
        <v>33</v>
      </c>
    </row>
    <row r="1188" spans="1:5" x14ac:dyDescent="0.25">
      <c r="A1188" t="s">
        <v>95</v>
      </c>
      <c r="B1188" s="1" t="s">
        <v>274</v>
      </c>
      <c r="C1188" s="5" t="s">
        <v>282</v>
      </c>
      <c r="D1188" s="5" t="s">
        <v>76</v>
      </c>
    </row>
    <row r="1189" spans="1:5" x14ac:dyDescent="0.25">
      <c r="A1189" t="s">
        <v>95</v>
      </c>
      <c r="B1189" s="1" t="s">
        <v>274</v>
      </c>
      <c r="C1189" s="5" t="s">
        <v>282</v>
      </c>
      <c r="D1189" s="5" t="s">
        <v>77</v>
      </c>
    </row>
    <row r="1190" spans="1:5" x14ac:dyDescent="0.25">
      <c r="A1190" t="s">
        <v>95</v>
      </c>
      <c r="B1190" s="1" t="s">
        <v>274</v>
      </c>
      <c r="C1190" s="5" t="s">
        <v>282</v>
      </c>
      <c r="D1190" s="5" t="s">
        <v>307</v>
      </c>
    </row>
    <row r="1191" spans="1:5" x14ac:dyDescent="0.25">
      <c r="A1191" s="15" t="s">
        <v>482</v>
      </c>
      <c r="B1191" s="16" t="s">
        <v>274</v>
      </c>
      <c r="C1191" s="17" t="s">
        <v>282</v>
      </c>
      <c r="D1191" s="17" t="s">
        <v>517</v>
      </c>
      <c r="E1191" s="76"/>
    </row>
    <row r="1192" spans="1:5" x14ac:dyDescent="0.25">
      <c r="A1192" t="s">
        <v>95</v>
      </c>
      <c r="B1192" s="1" t="s">
        <v>274</v>
      </c>
      <c r="C1192" s="5" t="s">
        <v>282</v>
      </c>
      <c r="D1192" s="5">
        <v>7</v>
      </c>
    </row>
    <row r="1193" spans="1:5" x14ac:dyDescent="0.25">
      <c r="A1193" t="s">
        <v>95</v>
      </c>
      <c r="B1193" s="1" t="s">
        <v>274</v>
      </c>
      <c r="C1193" s="5" t="s">
        <v>278</v>
      </c>
      <c r="D1193" s="5">
        <v>20</v>
      </c>
    </row>
    <row r="1194" spans="1:5" x14ac:dyDescent="0.25">
      <c r="A1194" t="s">
        <v>95</v>
      </c>
      <c r="B1194" s="1" t="s">
        <v>274</v>
      </c>
      <c r="C1194" s="5" t="s">
        <v>278</v>
      </c>
      <c r="D1194" s="5">
        <v>30</v>
      </c>
    </row>
    <row r="1195" spans="1:5" x14ac:dyDescent="0.25">
      <c r="A1195" t="s">
        <v>95</v>
      </c>
      <c r="B1195" s="1" t="s">
        <v>274</v>
      </c>
      <c r="C1195" s="5" t="s">
        <v>278</v>
      </c>
      <c r="D1195" s="5" t="s">
        <v>308</v>
      </c>
    </row>
    <row r="1196" spans="1:5" x14ac:dyDescent="0.25">
      <c r="A1196" t="s">
        <v>95</v>
      </c>
      <c r="B1196" s="1" t="s">
        <v>274</v>
      </c>
      <c r="C1196" s="5" t="s">
        <v>278</v>
      </c>
      <c r="D1196" s="5" t="s">
        <v>309</v>
      </c>
    </row>
    <row r="1197" spans="1:5" x14ac:dyDescent="0.25">
      <c r="A1197" t="s">
        <v>95</v>
      </c>
      <c r="B1197" s="1" t="s">
        <v>274</v>
      </c>
      <c r="C1197" s="5" t="s">
        <v>278</v>
      </c>
      <c r="D1197" s="5" t="s">
        <v>310</v>
      </c>
    </row>
    <row r="1198" spans="1:5" x14ac:dyDescent="0.25">
      <c r="A1198" t="s">
        <v>95</v>
      </c>
      <c r="B1198" s="1" t="s">
        <v>274</v>
      </c>
      <c r="C1198" s="5" t="s">
        <v>278</v>
      </c>
      <c r="D1198" s="5" t="s">
        <v>311</v>
      </c>
    </row>
    <row r="1199" spans="1:5" x14ac:dyDescent="0.25">
      <c r="A1199" t="s">
        <v>95</v>
      </c>
      <c r="B1199" s="1" t="s">
        <v>274</v>
      </c>
      <c r="C1199" s="5" t="s">
        <v>286</v>
      </c>
      <c r="D1199" s="5">
        <v>11</v>
      </c>
    </row>
    <row r="1200" spans="1:5" x14ac:dyDescent="0.25">
      <c r="A1200" t="s">
        <v>95</v>
      </c>
      <c r="B1200" s="1" t="s">
        <v>274</v>
      </c>
      <c r="C1200" s="5" t="s">
        <v>286</v>
      </c>
      <c r="D1200" s="5">
        <v>12</v>
      </c>
    </row>
    <row r="1201" spans="1:5" x14ac:dyDescent="0.25">
      <c r="A1201" t="s">
        <v>95</v>
      </c>
      <c r="B1201" s="1" t="s">
        <v>274</v>
      </c>
      <c r="C1201" s="5" t="s">
        <v>286</v>
      </c>
      <c r="D1201" s="5">
        <v>5</v>
      </c>
    </row>
    <row r="1202" spans="1:5" x14ac:dyDescent="0.25">
      <c r="A1202" s="2" t="s">
        <v>117</v>
      </c>
      <c r="B1202" s="3" t="s">
        <v>312</v>
      </c>
      <c r="C1202" s="6"/>
      <c r="D1202" s="6"/>
      <c r="E1202" s="7">
        <f>COUNTIFS(A1203:A1231,"2029-2030")</f>
        <v>24</v>
      </c>
    </row>
    <row r="1203" spans="1:5" x14ac:dyDescent="0.25">
      <c r="A1203" s="15" t="s">
        <v>482</v>
      </c>
      <c r="B1203" s="16" t="s">
        <v>274</v>
      </c>
      <c r="C1203" s="17" t="s">
        <v>275</v>
      </c>
      <c r="D1203" s="17">
        <v>739</v>
      </c>
      <c r="E1203" s="76"/>
    </row>
    <row r="1204" spans="1:5" x14ac:dyDescent="0.25">
      <c r="A1204" s="15" t="s">
        <v>482</v>
      </c>
      <c r="B1204" s="16" t="s">
        <v>274</v>
      </c>
      <c r="C1204" s="17" t="s">
        <v>275</v>
      </c>
      <c r="D1204" s="17" t="s">
        <v>313</v>
      </c>
      <c r="E1204" s="76"/>
    </row>
    <row r="1205" spans="1:5" x14ac:dyDescent="0.25">
      <c r="A1205" s="15" t="s">
        <v>482</v>
      </c>
      <c r="B1205" s="16" t="s">
        <v>274</v>
      </c>
      <c r="C1205" s="17" t="s">
        <v>275</v>
      </c>
      <c r="D1205" s="17" t="s">
        <v>314</v>
      </c>
      <c r="E1205" s="76"/>
    </row>
    <row r="1206" spans="1:5" x14ac:dyDescent="0.25">
      <c r="A1206" t="s">
        <v>117</v>
      </c>
      <c r="B1206" s="1" t="s">
        <v>274</v>
      </c>
      <c r="C1206" s="5" t="s">
        <v>275</v>
      </c>
      <c r="D1206" s="5">
        <v>750</v>
      </c>
    </row>
    <row r="1207" spans="1:5" x14ac:dyDescent="0.25">
      <c r="A1207" t="s">
        <v>117</v>
      </c>
      <c r="B1207" s="1" t="s">
        <v>274</v>
      </c>
      <c r="C1207" s="5" t="s">
        <v>277</v>
      </c>
      <c r="D1207" s="5">
        <v>51</v>
      </c>
    </row>
    <row r="1208" spans="1:5" x14ac:dyDescent="0.25">
      <c r="A1208" t="s">
        <v>117</v>
      </c>
      <c r="B1208" s="1" t="s">
        <v>274</v>
      </c>
      <c r="C1208" s="5" t="s">
        <v>277</v>
      </c>
      <c r="D1208" s="5">
        <v>65</v>
      </c>
    </row>
    <row r="1209" spans="1:5" x14ac:dyDescent="0.25">
      <c r="A1209" t="s">
        <v>117</v>
      </c>
      <c r="B1209" s="1" t="s">
        <v>274</v>
      </c>
      <c r="C1209" s="5" t="s">
        <v>277</v>
      </c>
      <c r="D1209" s="5">
        <v>66</v>
      </c>
    </row>
    <row r="1210" spans="1:5" x14ac:dyDescent="0.25">
      <c r="A1210" t="s">
        <v>117</v>
      </c>
      <c r="B1210" s="1" t="s">
        <v>274</v>
      </c>
      <c r="C1210" s="5" t="s">
        <v>277</v>
      </c>
      <c r="D1210" s="5">
        <v>67</v>
      </c>
    </row>
    <row r="1211" spans="1:5" x14ac:dyDescent="0.25">
      <c r="A1211" t="s">
        <v>117</v>
      </c>
      <c r="B1211" s="1" t="s">
        <v>274</v>
      </c>
      <c r="C1211" s="5" t="s">
        <v>277</v>
      </c>
      <c r="D1211" s="5">
        <v>331</v>
      </c>
    </row>
    <row r="1212" spans="1:5" x14ac:dyDescent="0.25">
      <c r="A1212" t="s">
        <v>117</v>
      </c>
      <c r="B1212" s="1" t="s">
        <v>274</v>
      </c>
      <c r="C1212" s="5" t="s">
        <v>277</v>
      </c>
      <c r="D1212" s="5">
        <v>332</v>
      </c>
    </row>
    <row r="1213" spans="1:5" x14ac:dyDescent="0.25">
      <c r="A1213" t="s">
        <v>117</v>
      </c>
      <c r="B1213" s="1" t="s">
        <v>274</v>
      </c>
      <c r="C1213" s="5" t="s">
        <v>282</v>
      </c>
      <c r="D1213" s="5">
        <v>30.1</v>
      </c>
    </row>
    <row r="1214" spans="1:5" x14ac:dyDescent="0.25">
      <c r="A1214" t="s">
        <v>117</v>
      </c>
      <c r="B1214" s="1" t="s">
        <v>274</v>
      </c>
      <c r="C1214" s="5" t="s">
        <v>278</v>
      </c>
      <c r="D1214" s="5" t="s">
        <v>315</v>
      </c>
    </row>
    <row r="1215" spans="1:5" x14ac:dyDescent="0.25">
      <c r="A1215" t="s">
        <v>117</v>
      </c>
      <c r="B1215" s="1" t="s">
        <v>274</v>
      </c>
      <c r="C1215" s="5" t="s">
        <v>278</v>
      </c>
      <c r="D1215" s="5">
        <v>334</v>
      </c>
    </row>
    <row r="1216" spans="1:5" x14ac:dyDescent="0.25">
      <c r="A1216" t="s">
        <v>117</v>
      </c>
      <c r="B1216" s="1" t="s">
        <v>274</v>
      </c>
      <c r="C1216" s="5" t="s">
        <v>278</v>
      </c>
      <c r="D1216" s="5">
        <v>771</v>
      </c>
    </row>
    <row r="1217" spans="1:5" x14ac:dyDescent="0.25">
      <c r="A1217" t="s">
        <v>117</v>
      </c>
      <c r="B1217" s="1" t="s">
        <v>274</v>
      </c>
      <c r="C1217" s="5" t="s">
        <v>278</v>
      </c>
      <c r="D1217" s="5">
        <v>772</v>
      </c>
    </row>
    <row r="1218" spans="1:5" x14ac:dyDescent="0.25">
      <c r="A1218" t="s">
        <v>117</v>
      </c>
      <c r="B1218" s="1" t="s">
        <v>274</v>
      </c>
      <c r="C1218" s="5" t="s">
        <v>278</v>
      </c>
      <c r="D1218" s="5" t="s">
        <v>316</v>
      </c>
    </row>
    <row r="1219" spans="1:5" x14ac:dyDescent="0.25">
      <c r="A1219" t="s">
        <v>117</v>
      </c>
      <c r="B1219" s="1" t="s">
        <v>274</v>
      </c>
      <c r="C1219" s="5" t="s">
        <v>278</v>
      </c>
      <c r="D1219" s="5" t="s">
        <v>317</v>
      </c>
    </row>
    <row r="1220" spans="1:5" x14ac:dyDescent="0.25">
      <c r="A1220" t="s">
        <v>117</v>
      </c>
      <c r="B1220" s="1" t="s">
        <v>274</v>
      </c>
      <c r="C1220" s="5" t="s">
        <v>278</v>
      </c>
      <c r="D1220" s="5" t="s">
        <v>318</v>
      </c>
    </row>
    <row r="1221" spans="1:5" x14ac:dyDescent="0.25">
      <c r="A1221" t="s">
        <v>117</v>
      </c>
      <c r="B1221" s="1" t="s">
        <v>274</v>
      </c>
      <c r="C1221" s="5" t="s">
        <v>278</v>
      </c>
      <c r="D1221" s="5" t="s">
        <v>319</v>
      </c>
    </row>
    <row r="1222" spans="1:5" x14ac:dyDescent="0.25">
      <c r="A1222" t="s">
        <v>117</v>
      </c>
      <c r="B1222" s="1" t="s">
        <v>274</v>
      </c>
      <c r="C1222" s="5" t="s">
        <v>278</v>
      </c>
      <c r="D1222" s="5" t="s">
        <v>320</v>
      </c>
    </row>
    <row r="1223" spans="1:5" x14ac:dyDescent="0.25">
      <c r="A1223" t="s">
        <v>117</v>
      </c>
      <c r="B1223" s="1" t="s">
        <v>274</v>
      </c>
      <c r="C1223" s="5" t="s">
        <v>278</v>
      </c>
      <c r="D1223" s="5">
        <v>391</v>
      </c>
    </row>
    <row r="1224" spans="1:5" x14ac:dyDescent="0.25">
      <c r="A1224" t="s">
        <v>117</v>
      </c>
      <c r="B1224" s="1" t="s">
        <v>274</v>
      </c>
      <c r="C1224" s="5" t="s">
        <v>278</v>
      </c>
      <c r="D1224" s="5">
        <v>791</v>
      </c>
    </row>
    <row r="1225" spans="1:5" x14ac:dyDescent="0.25">
      <c r="A1225" t="s">
        <v>117</v>
      </c>
      <c r="B1225" s="1" t="s">
        <v>274</v>
      </c>
      <c r="C1225" s="5" t="s">
        <v>278</v>
      </c>
      <c r="D1225" s="5">
        <v>701</v>
      </c>
    </row>
    <row r="1226" spans="1:5" x14ac:dyDescent="0.25">
      <c r="A1226" t="s">
        <v>117</v>
      </c>
      <c r="B1226" s="1" t="s">
        <v>274</v>
      </c>
      <c r="C1226" s="5" t="s">
        <v>286</v>
      </c>
      <c r="D1226" s="5">
        <v>7</v>
      </c>
    </row>
    <row r="1227" spans="1:5" x14ac:dyDescent="0.25">
      <c r="A1227" t="s">
        <v>117</v>
      </c>
      <c r="B1227" s="1" t="s">
        <v>274</v>
      </c>
      <c r="C1227" s="5" t="s">
        <v>286</v>
      </c>
      <c r="D1227" s="5">
        <v>9</v>
      </c>
    </row>
    <row r="1228" spans="1:5" x14ac:dyDescent="0.25">
      <c r="A1228" t="s">
        <v>117</v>
      </c>
      <c r="B1228" s="1" t="s">
        <v>274</v>
      </c>
      <c r="C1228" s="5" t="s">
        <v>286</v>
      </c>
      <c r="D1228" s="5">
        <v>49</v>
      </c>
    </row>
    <row r="1229" spans="1:5" x14ac:dyDescent="0.25">
      <c r="A1229" s="15" t="s">
        <v>482</v>
      </c>
      <c r="B1229" s="16" t="s">
        <v>274</v>
      </c>
      <c r="C1229" s="17" t="s">
        <v>282</v>
      </c>
      <c r="D1229" s="17" t="s">
        <v>501</v>
      </c>
      <c r="E1229" s="76"/>
    </row>
    <row r="1230" spans="1:5" x14ac:dyDescent="0.25">
      <c r="A1230" s="15" t="s">
        <v>482</v>
      </c>
      <c r="B1230" s="16" t="s">
        <v>274</v>
      </c>
      <c r="C1230" s="17" t="s">
        <v>282</v>
      </c>
      <c r="D1230" s="17" t="s">
        <v>518</v>
      </c>
      <c r="E1230" s="76"/>
    </row>
    <row r="1231" spans="1:5" x14ac:dyDescent="0.25">
      <c r="A1231" t="s">
        <v>117</v>
      </c>
      <c r="B1231" s="1" t="s">
        <v>274</v>
      </c>
      <c r="C1231" s="5" t="s">
        <v>284</v>
      </c>
      <c r="D1231" s="5" t="s">
        <v>321</v>
      </c>
    </row>
    <row r="1232" spans="1:5" x14ac:dyDescent="0.25">
      <c r="A1232" s="2" t="s">
        <v>4</v>
      </c>
      <c r="B1232" s="3" t="s">
        <v>323</v>
      </c>
      <c r="C1232" s="6"/>
      <c r="D1232" s="6"/>
      <c r="E1232" s="7">
        <f>COUNTIFS(A1233:A1246,"2023-2024")</f>
        <v>4</v>
      </c>
    </row>
    <row r="1233" spans="1:5" x14ac:dyDescent="0.25">
      <c r="A1233" s="99" t="s">
        <v>4</v>
      </c>
      <c r="B1233" s="100" t="s">
        <v>324</v>
      </c>
      <c r="C1233" s="101" t="s">
        <v>325</v>
      </c>
      <c r="D1233" s="101">
        <v>22</v>
      </c>
      <c r="E1233" s="102"/>
    </row>
    <row r="1234" spans="1:5" x14ac:dyDescent="0.25">
      <c r="A1234" s="15" t="s">
        <v>482</v>
      </c>
      <c r="B1234" s="16" t="s">
        <v>324</v>
      </c>
      <c r="C1234" s="17" t="s">
        <v>325</v>
      </c>
      <c r="D1234" s="17">
        <v>223</v>
      </c>
      <c r="E1234" s="76"/>
    </row>
    <row r="1235" spans="1:5" x14ac:dyDescent="0.25">
      <c r="A1235" s="15" t="s">
        <v>482</v>
      </c>
      <c r="B1235" s="16" t="s">
        <v>324</v>
      </c>
      <c r="C1235" s="17" t="s">
        <v>325</v>
      </c>
      <c r="D1235" s="17">
        <v>355</v>
      </c>
      <c r="E1235" s="76"/>
    </row>
    <row r="1236" spans="1:5" x14ac:dyDescent="0.25">
      <c r="A1236" s="15" t="s">
        <v>482</v>
      </c>
      <c r="B1236" s="16" t="s">
        <v>324</v>
      </c>
      <c r="C1236" s="17" t="s">
        <v>325</v>
      </c>
      <c r="D1236" s="17">
        <v>364</v>
      </c>
      <c r="E1236" s="76"/>
    </row>
    <row r="1237" spans="1:5" x14ac:dyDescent="0.25">
      <c r="A1237" s="99" t="s">
        <v>4</v>
      </c>
      <c r="B1237" s="100" t="s">
        <v>324</v>
      </c>
      <c r="C1237" s="101" t="s">
        <v>325</v>
      </c>
      <c r="D1237" s="101">
        <v>55</v>
      </c>
      <c r="E1237" s="102"/>
    </row>
    <row r="1238" spans="1:5" x14ac:dyDescent="0.25">
      <c r="A1238" s="99" t="s">
        <v>4</v>
      </c>
      <c r="B1238" s="100" t="s">
        <v>324</v>
      </c>
      <c r="C1238" s="101" t="s">
        <v>325</v>
      </c>
      <c r="D1238" s="101" t="s">
        <v>519</v>
      </c>
      <c r="E1238" s="102"/>
    </row>
    <row r="1239" spans="1:5" x14ac:dyDescent="0.25">
      <c r="A1239" s="79" t="s">
        <v>4</v>
      </c>
      <c r="B1239" s="97" t="s">
        <v>324</v>
      </c>
      <c r="C1239" s="80" t="s">
        <v>326</v>
      </c>
      <c r="D1239" s="80">
        <v>134</v>
      </c>
      <c r="E1239" s="81"/>
    </row>
    <row r="1240" spans="1:5" x14ac:dyDescent="0.25">
      <c r="A1240" s="15" t="s">
        <v>482</v>
      </c>
      <c r="B1240" s="16" t="s">
        <v>324</v>
      </c>
      <c r="C1240" s="17" t="s">
        <v>327</v>
      </c>
      <c r="D1240" s="17">
        <v>107.1</v>
      </c>
      <c r="E1240" s="76"/>
    </row>
    <row r="1241" spans="1:5" x14ac:dyDescent="0.25">
      <c r="A1241" s="15" t="s">
        <v>482</v>
      </c>
      <c r="B1241" s="16" t="s">
        <v>324</v>
      </c>
      <c r="C1241" s="17" t="s">
        <v>327</v>
      </c>
      <c r="D1241" s="17">
        <v>107.2</v>
      </c>
      <c r="E1241" s="76"/>
    </row>
    <row r="1242" spans="1:5" x14ac:dyDescent="0.25">
      <c r="A1242" s="15" t="s">
        <v>482</v>
      </c>
      <c r="B1242" s="16" t="s">
        <v>324</v>
      </c>
      <c r="C1242" s="17" t="s">
        <v>327</v>
      </c>
      <c r="D1242" s="17">
        <v>280</v>
      </c>
      <c r="E1242" s="76"/>
    </row>
    <row r="1243" spans="1:5" x14ac:dyDescent="0.25">
      <c r="A1243" s="15" t="s">
        <v>482</v>
      </c>
      <c r="B1243" s="16" t="s">
        <v>324</v>
      </c>
      <c r="C1243" s="17" t="s">
        <v>327</v>
      </c>
      <c r="D1243" s="17">
        <v>61</v>
      </c>
      <c r="E1243" s="76"/>
    </row>
    <row r="1244" spans="1:5" x14ac:dyDescent="0.25">
      <c r="A1244" s="15" t="s">
        <v>482</v>
      </c>
      <c r="B1244" s="16" t="s">
        <v>324</v>
      </c>
      <c r="C1244" s="17" t="s">
        <v>327</v>
      </c>
      <c r="D1244" s="17">
        <v>708</v>
      </c>
      <c r="E1244" s="76"/>
    </row>
    <row r="1245" spans="1:5" x14ac:dyDescent="0.25">
      <c r="A1245" s="15" t="s">
        <v>482</v>
      </c>
      <c r="B1245" s="16" t="s">
        <v>324</v>
      </c>
      <c r="C1245" s="17" t="s">
        <v>327</v>
      </c>
      <c r="D1245" s="17">
        <v>73</v>
      </c>
      <c r="E1245" s="76"/>
    </row>
    <row r="1246" spans="1:5" x14ac:dyDescent="0.25">
      <c r="A1246" s="15" t="s">
        <v>482</v>
      </c>
      <c r="B1246" s="16" t="s">
        <v>324</v>
      </c>
      <c r="C1246" s="17" t="s">
        <v>327</v>
      </c>
      <c r="D1246" s="17">
        <v>77</v>
      </c>
      <c r="E1246" s="76"/>
    </row>
    <row r="1247" spans="1:5" x14ac:dyDescent="0.25">
      <c r="A1247" s="2" t="s">
        <v>20</v>
      </c>
      <c r="B1247" s="3" t="s">
        <v>328</v>
      </c>
      <c r="C1247" s="6"/>
      <c r="D1247" s="6"/>
      <c r="E1247" s="7">
        <f>COUNTIFS(A1248:A1262,"2024-2025")</f>
        <v>13</v>
      </c>
    </row>
    <row r="1248" spans="1:5" x14ac:dyDescent="0.25">
      <c r="A1248" t="s">
        <v>20</v>
      </c>
      <c r="B1248" s="1" t="s">
        <v>324</v>
      </c>
      <c r="C1248" s="5" t="s">
        <v>325</v>
      </c>
      <c r="D1248" s="5" t="s">
        <v>329</v>
      </c>
    </row>
    <row r="1249" spans="1:5" x14ac:dyDescent="0.25">
      <c r="A1249" t="s">
        <v>20</v>
      </c>
      <c r="B1249" s="1" t="s">
        <v>324</v>
      </c>
      <c r="C1249" s="5" t="s">
        <v>325</v>
      </c>
      <c r="D1249" s="5">
        <v>21</v>
      </c>
    </row>
    <row r="1250" spans="1:5" x14ac:dyDescent="0.25">
      <c r="A1250" t="s">
        <v>20</v>
      </c>
      <c r="B1250" s="1" t="s">
        <v>324</v>
      </c>
      <c r="C1250" s="5" t="s">
        <v>325</v>
      </c>
      <c r="D1250" s="5">
        <v>25</v>
      </c>
    </row>
    <row r="1251" spans="1:5" x14ac:dyDescent="0.25">
      <c r="A1251" t="s">
        <v>20</v>
      </c>
      <c r="B1251" s="1" t="s">
        <v>324</v>
      </c>
      <c r="C1251" s="5" t="s">
        <v>325</v>
      </c>
      <c r="D1251" s="5">
        <v>343</v>
      </c>
    </row>
    <row r="1252" spans="1:5" x14ac:dyDescent="0.25">
      <c r="A1252" t="s">
        <v>20</v>
      </c>
      <c r="B1252" s="1" t="s">
        <v>324</v>
      </c>
      <c r="C1252" s="5" t="s">
        <v>325</v>
      </c>
      <c r="D1252" s="5">
        <v>350</v>
      </c>
    </row>
    <row r="1253" spans="1:5" x14ac:dyDescent="0.25">
      <c r="A1253" t="s">
        <v>20</v>
      </c>
      <c r="B1253" s="1" t="s">
        <v>324</v>
      </c>
      <c r="C1253" s="5" t="s">
        <v>325</v>
      </c>
      <c r="D1253" s="5">
        <v>365</v>
      </c>
    </row>
    <row r="1254" spans="1:5" x14ac:dyDescent="0.25">
      <c r="A1254" t="s">
        <v>20</v>
      </c>
      <c r="B1254" s="1" t="s">
        <v>324</v>
      </c>
      <c r="C1254" s="5" t="s">
        <v>326</v>
      </c>
      <c r="D1254" s="5">
        <v>100</v>
      </c>
    </row>
    <row r="1255" spans="1:5" x14ac:dyDescent="0.25">
      <c r="A1255" t="s">
        <v>20</v>
      </c>
      <c r="B1255" s="1" t="s">
        <v>324</v>
      </c>
      <c r="C1255" s="5" t="s">
        <v>326</v>
      </c>
      <c r="D1255" s="5">
        <v>109</v>
      </c>
    </row>
    <row r="1256" spans="1:5" x14ac:dyDescent="0.25">
      <c r="A1256" s="15" t="s">
        <v>482</v>
      </c>
      <c r="B1256" s="16" t="s">
        <v>324</v>
      </c>
      <c r="C1256" s="17" t="s">
        <v>326</v>
      </c>
      <c r="D1256" s="17" t="s">
        <v>520</v>
      </c>
      <c r="E1256" s="76"/>
    </row>
    <row r="1257" spans="1:5" x14ac:dyDescent="0.25">
      <c r="A1257" s="15" t="s">
        <v>482</v>
      </c>
      <c r="B1257" s="16" t="s">
        <v>324</v>
      </c>
      <c r="C1257" s="17" t="s">
        <v>326</v>
      </c>
      <c r="D1257" s="17" t="s">
        <v>522</v>
      </c>
      <c r="E1257" s="76"/>
    </row>
    <row r="1258" spans="1:5" x14ac:dyDescent="0.25">
      <c r="A1258" t="s">
        <v>20</v>
      </c>
      <c r="B1258" s="1" t="s">
        <v>324</v>
      </c>
      <c r="C1258" s="5" t="s">
        <v>326</v>
      </c>
      <c r="D1258" s="5">
        <v>114</v>
      </c>
    </row>
    <row r="1259" spans="1:5" x14ac:dyDescent="0.25">
      <c r="A1259" t="s">
        <v>20</v>
      </c>
      <c r="B1259" s="1" t="s">
        <v>324</v>
      </c>
      <c r="C1259" s="5" t="s">
        <v>327</v>
      </c>
      <c r="D1259" s="5">
        <v>206</v>
      </c>
    </row>
    <row r="1260" spans="1:5" x14ac:dyDescent="0.25">
      <c r="A1260" t="s">
        <v>20</v>
      </c>
      <c r="B1260" s="1" t="s">
        <v>324</v>
      </c>
      <c r="C1260" s="5" t="s">
        <v>327</v>
      </c>
      <c r="D1260" s="5">
        <v>284</v>
      </c>
    </row>
    <row r="1261" spans="1:5" x14ac:dyDescent="0.25">
      <c r="A1261" t="s">
        <v>20</v>
      </c>
      <c r="B1261" s="1" t="s">
        <v>324</v>
      </c>
      <c r="C1261" s="5" t="s">
        <v>327</v>
      </c>
      <c r="D1261" s="5">
        <v>285</v>
      </c>
    </row>
    <row r="1262" spans="1:5" x14ac:dyDescent="0.25">
      <c r="A1262" t="s">
        <v>20</v>
      </c>
      <c r="B1262" s="1" t="s">
        <v>324</v>
      </c>
      <c r="C1262" s="5" t="s">
        <v>327</v>
      </c>
      <c r="D1262" s="5">
        <v>72</v>
      </c>
    </row>
    <row r="1263" spans="1:5" x14ac:dyDescent="0.25">
      <c r="A1263" s="2" t="s">
        <v>52</v>
      </c>
      <c r="B1263" s="3" t="s">
        <v>330</v>
      </c>
      <c r="C1263" s="6"/>
      <c r="D1263" s="6"/>
      <c r="E1263" s="7">
        <f>COUNTIFS(A1264:A1290,"2025-2026")</f>
        <v>24</v>
      </c>
    </row>
    <row r="1264" spans="1:5" x14ac:dyDescent="0.25">
      <c r="A1264" t="s">
        <v>52</v>
      </c>
      <c r="B1264" s="1" t="s">
        <v>324</v>
      </c>
      <c r="C1264" s="5" t="s">
        <v>331</v>
      </c>
      <c r="D1264" s="5">
        <v>501</v>
      </c>
    </row>
    <row r="1265" spans="1:5" x14ac:dyDescent="0.25">
      <c r="A1265" s="15" t="s">
        <v>482</v>
      </c>
      <c r="B1265" s="16" t="s">
        <v>324</v>
      </c>
      <c r="C1265" s="17" t="s">
        <v>331</v>
      </c>
      <c r="D1265" s="17">
        <v>502</v>
      </c>
      <c r="E1265" s="76"/>
    </row>
    <row r="1266" spans="1:5" x14ac:dyDescent="0.25">
      <c r="A1266" s="15" t="s">
        <v>482</v>
      </c>
      <c r="B1266" s="16" t="s">
        <v>324</v>
      </c>
      <c r="C1266" s="17" t="s">
        <v>331</v>
      </c>
      <c r="D1266" s="17">
        <v>505</v>
      </c>
      <c r="E1266" s="76"/>
    </row>
    <row r="1267" spans="1:5" x14ac:dyDescent="0.25">
      <c r="A1267" t="s">
        <v>52</v>
      </c>
      <c r="B1267" s="1" t="s">
        <v>324</v>
      </c>
      <c r="C1267" s="5" t="s">
        <v>331</v>
      </c>
      <c r="D1267" s="5">
        <v>507</v>
      </c>
    </row>
    <row r="1268" spans="1:5" x14ac:dyDescent="0.25">
      <c r="A1268" s="15" t="s">
        <v>482</v>
      </c>
      <c r="B1268" s="16" t="s">
        <v>324</v>
      </c>
      <c r="C1268" s="17" t="s">
        <v>331</v>
      </c>
      <c r="D1268" s="17">
        <v>581</v>
      </c>
      <c r="E1268" s="76"/>
    </row>
    <row r="1269" spans="1:5" x14ac:dyDescent="0.25">
      <c r="A1269" t="s">
        <v>52</v>
      </c>
      <c r="B1269" s="1" t="s">
        <v>324</v>
      </c>
      <c r="C1269" s="5" t="s">
        <v>325</v>
      </c>
      <c r="D1269" s="5">
        <v>369</v>
      </c>
    </row>
    <row r="1270" spans="1:5" x14ac:dyDescent="0.25">
      <c r="A1270" t="s">
        <v>52</v>
      </c>
      <c r="B1270" s="1" t="s">
        <v>324</v>
      </c>
      <c r="C1270" s="5" t="s">
        <v>325</v>
      </c>
      <c r="D1270" s="5">
        <v>715</v>
      </c>
    </row>
    <row r="1271" spans="1:5" x14ac:dyDescent="0.25">
      <c r="A1271" t="s">
        <v>52</v>
      </c>
      <c r="B1271" s="1" t="s">
        <v>324</v>
      </c>
      <c r="C1271" s="5" t="s">
        <v>326</v>
      </c>
      <c r="D1271" s="5">
        <v>104.1</v>
      </c>
    </row>
    <row r="1272" spans="1:5" x14ac:dyDescent="0.25">
      <c r="A1272" t="s">
        <v>52</v>
      </c>
      <c r="B1272" s="1" t="s">
        <v>324</v>
      </c>
      <c r="C1272" s="5" t="s">
        <v>326</v>
      </c>
      <c r="D1272" s="5">
        <v>105</v>
      </c>
    </row>
    <row r="1273" spans="1:5" x14ac:dyDescent="0.25">
      <c r="A1273" t="s">
        <v>52</v>
      </c>
      <c r="B1273" s="1" t="s">
        <v>324</v>
      </c>
      <c r="C1273" s="5" t="s">
        <v>326</v>
      </c>
      <c r="D1273" s="5">
        <v>108</v>
      </c>
    </row>
    <row r="1274" spans="1:5" x14ac:dyDescent="0.25">
      <c r="A1274" t="s">
        <v>52</v>
      </c>
      <c r="B1274" s="1" t="s">
        <v>324</v>
      </c>
      <c r="C1274" s="5" t="s">
        <v>326</v>
      </c>
      <c r="D1274" s="5">
        <v>150</v>
      </c>
    </row>
    <row r="1275" spans="1:5" x14ac:dyDescent="0.25">
      <c r="A1275" t="s">
        <v>52</v>
      </c>
      <c r="B1275" s="1" t="s">
        <v>324</v>
      </c>
      <c r="C1275" s="5" t="s">
        <v>327</v>
      </c>
      <c r="D1275" s="5">
        <v>208</v>
      </c>
    </row>
    <row r="1276" spans="1:5" x14ac:dyDescent="0.25">
      <c r="A1276" t="s">
        <v>52</v>
      </c>
      <c r="B1276" s="1" t="s">
        <v>324</v>
      </c>
      <c r="C1276" s="5" t="s">
        <v>327</v>
      </c>
      <c r="D1276" s="5">
        <v>284.10000000000002</v>
      </c>
    </row>
    <row r="1277" spans="1:5" x14ac:dyDescent="0.25">
      <c r="A1277" t="s">
        <v>52</v>
      </c>
      <c r="B1277" s="1" t="s">
        <v>324</v>
      </c>
      <c r="C1277" s="5" t="s">
        <v>327</v>
      </c>
      <c r="D1277" s="5">
        <v>290</v>
      </c>
    </row>
    <row r="1278" spans="1:5" x14ac:dyDescent="0.25">
      <c r="A1278" t="s">
        <v>52</v>
      </c>
      <c r="B1278" s="1" t="s">
        <v>324</v>
      </c>
      <c r="C1278" s="5" t="s">
        <v>327</v>
      </c>
      <c r="D1278" s="5">
        <v>50</v>
      </c>
    </row>
    <row r="1279" spans="1:5" x14ac:dyDescent="0.25">
      <c r="A1279" t="s">
        <v>52</v>
      </c>
      <c r="B1279" s="1" t="s">
        <v>324</v>
      </c>
      <c r="C1279" s="5" t="s">
        <v>327</v>
      </c>
      <c r="D1279" s="5">
        <v>71</v>
      </c>
    </row>
    <row r="1280" spans="1:5" x14ac:dyDescent="0.25">
      <c r="A1280" t="s">
        <v>52</v>
      </c>
      <c r="B1280" s="1" t="s">
        <v>324</v>
      </c>
      <c r="C1280" s="5" t="s">
        <v>327</v>
      </c>
      <c r="D1280" s="5">
        <v>74</v>
      </c>
    </row>
    <row r="1281" spans="1:5" x14ac:dyDescent="0.25">
      <c r="A1281" t="s">
        <v>52</v>
      </c>
      <c r="B1281" s="1" t="s">
        <v>324</v>
      </c>
      <c r="C1281" s="5" t="s">
        <v>327</v>
      </c>
      <c r="D1281" s="5">
        <v>80</v>
      </c>
    </row>
    <row r="1282" spans="1:5" x14ac:dyDescent="0.25">
      <c r="A1282" t="s">
        <v>52</v>
      </c>
      <c r="B1282" s="1" t="s">
        <v>324</v>
      </c>
      <c r="C1282" s="5" t="s">
        <v>327</v>
      </c>
      <c r="D1282" s="5">
        <v>81</v>
      </c>
    </row>
    <row r="1283" spans="1:5" x14ac:dyDescent="0.25">
      <c r="A1283" t="s">
        <v>52</v>
      </c>
      <c r="B1283" s="1" t="s">
        <v>324</v>
      </c>
      <c r="C1283" s="5" t="s">
        <v>327</v>
      </c>
      <c r="D1283" s="5">
        <v>82</v>
      </c>
    </row>
    <row r="1284" spans="1:5" x14ac:dyDescent="0.25">
      <c r="A1284" t="s">
        <v>52</v>
      </c>
      <c r="B1284" s="1" t="s">
        <v>324</v>
      </c>
      <c r="C1284" s="5" t="s">
        <v>327</v>
      </c>
      <c r="D1284" s="5">
        <v>83</v>
      </c>
    </row>
    <row r="1285" spans="1:5" x14ac:dyDescent="0.25">
      <c r="A1285" t="s">
        <v>52</v>
      </c>
      <c r="B1285" s="1" t="s">
        <v>324</v>
      </c>
      <c r="C1285" s="5" t="s">
        <v>327</v>
      </c>
      <c r="D1285" s="5">
        <v>84</v>
      </c>
    </row>
    <row r="1286" spans="1:5" x14ac:dyDescent="0.25">
      <c r="A1286" t="s">
        <v>52</v>
      </c>
      <c r="B1286" s="1" t="s">
        <v>324</v>
      </c>
      <c r="C1286" s="5" t="s">
        <v>327</v>
      </c>
      <c r="D1286" s="5">
        <v>85</v>
      </c>
    </row>
    <row r="1287" spans="1:5" x14ac:dyDescent="0.25">
      <c r="A1287" t="s">
        <v>52</v>
      </c>
      <c r="B1287" s="1" t="s">
        <v>324</v>
      </c>
      <c r="C1287" s="5" t="s">
        <v>327</v>
      </c>
      <c r="D1287" s="5" t="s">
        <v>332</v>
      </c>
    </row>
    <row r="1288" spans="1:5" x14ac:dyDescent="0.25">
      <c r="A1288" t="s">
        <v>52</v>
      </c>
      <c r="B1288" s="1" t="s">
        <v>324</v>
      </c>
      <c r="C1288" s="5" t="s">
        <v>327</v>
      </c>
      <c r="D1288" s="5" t="s">
        <v>333</v>
      </c>
    </row>
    <row r="1289" spans="1:5" x14ac:dyDescent="0.25">
      <c r="A1289" t="s">
        <v>52</v>
      </c>
      <c r="B1289" s="1" t="s">
        <v>324</v>
      </c>
      <c r="C1289" s="5" t="s">
        <v>327</v>
      </c>
      <c r="D1289" s="5" t="s">
        <v>334</v>
      </c>
    </row>
    <row r="1290" spans="1:5" x14ac:dyDescent="0.25">
      <c r="A1290" t="s">
        <v>52</v>
      </c>
      <c r="B1290" s="1" t="s">
        <v>324</v>
      </c>
      <c r="C1290" s="5" t="s">
        <v>327</v>
      </c>
      <c r="D1290" s="5">
        <v>91</v>
      </c>
    </row>
    <row r="1291" spans="1:5" x14ac:dyDescent="0.25">
      <c r="A1291" s="2" t="s">
        <v>64</v>
      </c>
      <c r="B1291" s="3" t="s">
        <v>335</v>
      </c>
      <c r="C1291" s="6"/>
      <c r="D1291" s="6"/>
      <c r="E1291" s="7">
        <f>COUNTIFS(A1292:A1305,"2026-2027")</f>
        <v>14</v>
      </c>
    </row>
    <row r="1292" spans="1:5" x14ac:dyDescent="0.25">
      <c r="A1292" t="s">
        <v>64</v>
      </c>
      <c r="B1292" s="1" t="s">
        <v>324</v>
      </c>
      <c r="C1292" s="5" t="s">
        <v>325</v>
      </c>
      <c r="D1292" s="5">
        <v>344</v>
      </c>
    </row>
    <row r="1293" spans="1:5" x14ac:dyDescent="0.25">
      <c r="A1293" t="s">
        <v>64</v>
      </c>
      <c r="B1293" s="1" t="s">
        <v>324</v>
      </c>
      <c r="C1293" s="5" t="s">
        <v>325</v>
      </c>
      <c r="D1293" s="5">
        <v>351</v>
      </c>
    </row>
    <row r="1294" spans="1:5" x14ac:dyDescent="0.25">
      <c r="A1294" t="s">
        <v>64</v>
      </c>
      <c r="B1294" s="1" t="s">
        <v>324</v>
      </c>
      <c r="C1294" s="5" t="s">
        <v>325</v>
      </c>
      <c r="D1294" s="5">
        <v>363</v>
      </c>
    </row>
    <row r="1295" spans="1:5" x14ac:dyDescent="0.25">
      <c r="A1295" t="s">
        <v>64</v>
      </c>
      <c r="B1295" s="1" t="s">
        <v>324</v>
      </c>
      <c r="C1295" s="5" t="s">
        <v>325</v>
      </c>
      <c r="D1295" s="5">
        <v>53</v>
      </c>
    </row>
    <row r="1296" spans="1:5" x14ac:dyDescent="0.25">
      <c r="A1296" t="s">
        <v>64</v>
      </c>
      <c r="B1296" s="1" t="s">
        <v>324</v>
      </c>
      <c r="C1296" s="5" t="s">
        <v>325</v>
      </c>
      <c r="D1296" s="5">
        <v>70</v>
      </c>
    </row>
    <row r="1297" spans="1:5" x14ac:dyDescent="0.25">
      <c r="A1297" t="s">
        <v>64</v>
      </c>
      <c r="B1297" s="1" t="s">
        <v>324</v>
      </c>
      <c r="C1297" s="5" t="s">
        <v>325</v>
      </c>
      <c r="D1297" s="5">
        <v>98</v>
      </c>
    </row>
    <row r="1298" spans="1:5" x14ac:dyDescent="0.25">
      <c r="A1298" t="s">
        <v>64</v>
      </c>
      <c r="B1298" s="1" t="s">
        <v>324</v>
      </c>
      <c r="C1298" s="5" t="s">
        <v>326</v>
      </c>
      <c r="D1298" s="5">
        <v>116</v>
      </c>
    </row>
    <row r="1299" spans="1:5" x14ac:dyDescent="0.25">
      <c r="A1299" t="s">
        <v>64</v>
      </c>
      <c r="B1299" s="1" t="s">
        <v>324</v>
      </c>
      <c r="C1299" s="5" t="s">
        <v>326</v>
      </c>
      <c r="D1299" s="5">
        <v>116.1</v>
      </c>
    </row>
    <row r="1300" spans="1:5" x14ac:dyDescent="0.25">
      <c r="A1300" t="s">
        <v>64</v>
      </c>
      <c r="B1300" s="1" t="s">
        <v>324</v>
      </c>
      <c r="C1300" s="5" t="s">
        <v>326</v>
      </c>
      <c r="D1300" s="5">
        <v>118</v>
      </c>
    </row>
    <row r="1301" spans="1:5" x14ac:dyDescent="0.25">
      <c r="A1301" t="s">
        <v>64</v>
      </c>
      <c r="B1301" s="1" t="s">
        <v>324</v>
      </c>
      <c r="C1301" s="5" t="s">
        <v>326</v>
      </c>
      <c r="D1301" s="5">
        <v>119</v>
      </c>
    </row>
    <row r="1302" spans="1:5" x14ac:dyDescent="0.25">
      <c r="A1302" t="s">
        <v>64</v>
      </c>
      <c r="B1302" s="1" t="s">
        <v>324</v>
      </c>
      <c r="C1302" s="5" t="s">
        <v>326</v>
      </c>
      <c r="D1302" s="5">
        <v>124</v>
      </c>
    </row>
    <row r="1303" spans="1:5" x14ac:dyDescent="0.25">
      <c r="A1303" t="s">
        <v>64</v>
      </c>
      <c r="B1303" s="1" t="s">
        <v>324</v>
      </c>
      <c r="C1303" s="5" t="s">
        <v>327</v>
      </c>
      <c r="D1303" s="5">
        <v>283</v>
      </c>
    </row>
    <row r="1304" spans="1:5" x14ac:dyDescent="0.25">
      <c r="A1304" t="s">
        <v>64</v>
      </c>
      <c r="B1304" s="1" t="s">
        <v>324</v>
      </c>
      <c r="C1304" s="5" t="s">
        <v>327</v>
      </c>
      <c r="D1304" s="5">
        <v>69</v>
      </c>
    </row>
    <row r="1305" spans="1:5" x14ac:dyDescent="0.25">
      <c r="A1305" t="s">
        <v>64</v>
      </c>
      <c r="B1305" s="1" t="s">
        <v>324</v>
      </c>
      <c r="C1305" s="5" t="s">
        <v>327</v>
      </c>
      <c r="D1305" s="5">
        <v>90</v>
      </c>
    </row>
    <row r="1306" spans="1:5" x14ac:dyDescent="0.25">
      <c r="A1306" s="2" t="s">
        <v>91</v>
      </c>
      <c r="B1306" s="3" t="s">
        <v>336</v>
      </c>
      <c r="C1306" s="6"/>
      <c r="D1306" s="6"/>
      <c r="E1306" s="7">
        <f>COUNTIFS(A1307:A1310,"2027-2028")</f>
        <v>4</v>
      </c>
    </row>
    <row r="1307" spans="1:5" x14ac:dyDescent="0.25">
      <c r="A1307" t="s">
        <v>91</v>
      </c>
      <c r="B1307" s="1" t="s">
        <v>324</v>
      </c>
      <c r="C1307" s="5" t="s">
        <v>325</v>
      </c>
      <c r="D1307" s="5">
        <v>57</v>
      </c>
    </row>
    <row r="1308" spans="1:5" x14ac:dyDescent="0.25">
      <c r="A1308" t="s">
        <v>91</v>
      </c>
      <c r="B1308" s="1" t="s">
        <v>324</v>
      </c>
      <c r="C1308" s="5" t="s">
        <v>325</v>
      </c>
      <c r="D1308" s="5">
        <v>61</v>
      </c>
    </row>
    <row r="1309" spans="1:5" x14ac:dyDescent="0.25">
      <c r="A1309" t="s">
        <v>91</v>
      </c>
      <c r="B1309" s="1" t="s">
        <v>324</v>
      </c>
      <c r="C1309" s="5" t="s">
        <v>325</v>
      </c>
      <c r="D1309" s="5">
        <v>71</v>
      </c>
    </row>
    <row r="1310" spans="1:5" x14ac:dyDescent="0.25">
      <c r="A1310" t="s">
        <v>91</v>
      </c>
      <c r="B1310" s="1" t="s">
        <v>324</v>
      </c>
      <c r="C1310" s="5" t="s">
        <v>326</v>
      </c>
      <c r="D1310" s="5">
        <v>103</v>
      </c>
    </row>
    <row r="1311" spans="1:5" x14ac:dyDescent="0.25">
      <c r="A1311" s="2" t="s">
        <v>95</v>
      </c>
      <c r="B1311" s="3" t="s">
        <v>337</v>
      </c>
      <c r="C1311" s="6"/>
      <c r="D1311" s="6"/>
      <c r="E1311" s="7">
        <f>COUNTIFS(A1312:A1324,"2028-2029")</f>
        <v>12</v>
      </c>
    </row>
    <row r="1312" spans="1:5" x14ac:dyDescent="0.25">
      <c r="A1312" t="s">
        <v>95</v>
      </c>
      <c r="B1312" s="1" t="s">
        <v>324</v>
      </c>
      <c r="C1312" s="5" t="s">
        <v>325</v>
      </c>
      <c r="D1312" s="5">
        <v>348</v>
      </c>
    </row>
    <row r="1313" spans="1:5" x14ac:dyDescent="0.25">
      <c r="A1313" s="15" t="s">
        <v>482</v>
      </c>
      <c r="B1313" s="16" t="s">
        <v>324</v>
      </c>
      <c r="C1313" s="17" t="s">
        <v>325</v>
      </c>
      <c r="D1313" s="17">
        <v>353</v>
      </c>
      <c r="E1313" s="76"/>
    </row>
    <row r="1314" spans="1:5" x14ac:dyDescent="0.25">
      <c r="A1314" t="s">
        <v>95</v>
      </c>
      <c r="B1314" s="1" t="s">
        <v>324</v>
      </c>
      <c r="C1314" s="5" t="s">
        <v>325</v>
      </c>
      <c r="D1314" s="5">
        <v>354</v>
      </c>
    </row>
    <row r="1315" spans="1:5" x14ac:dyDescent="0.25">
      <c r="A1315" t="s">
        <v>95</v>
      </c>
      <c r="B1315" s="1" t="s">
        <v>324</v>
      </c>
      <c r="C1315" s="5" t="s">
        <v>325</v>
      </c>
      <c r="D1315" s="5">
        <v>361</v>
      </c>
    </row>
    <row r="1316" spans="1:5" x14ac:dyDescent="0.25">
      <c r="A1316" t="s">
        <v>95</v>
      </c>
      <c r="B1316" s="1" t="s">
        <v>324</v>
      </c>
      <c r="C1316" s="5" t="s">
        <v>325</v>
      </c>
      <c r="D1316" s="5">
        <v>368</v>
      </c>
    </row>
    <row r="1317" spans="1:5" x14ac:dyDescent="0.25">
      <c r="A1317" t="s">
        <v>95</v>
      </c>
      <c r="B1317" s="1" t="s">
        <v>324</v>
      </c>
      <c r="C1317" s="5" t="s">
        <v>325</v>
      </c>
      <c r="D1317" s="5">
        <v>380</v>
      </c>
    </row>
    <row r="1318" spans="1:5" x14ac:dyDescent="0.25">
      <c r="A1318" t="s">
        <v>95</v>
      </c>
      <c r="B1318" s="1" t="s">
        <v>324</v>
      </c>
      <c r="C1318" s="5" t="s">
        <v>325</v>
      </c>
      <c r="D1318" s="5">
        <v>380.1</v>
      </c>
    </row>
    <row r="1319" spans="1:5" x14ac:dyDescent="0.25">
      <c r="A1319" t="s">
        <v>95</v>
      </c>
      <c r="B1319" s="1" t="s">
        <v>324</v>
      </c>
      <c r="C1319" s="5" t="s">
        <v>325</v>
      </c>
      <c r="D1319" s="5">
        <v>390</v>
      </c>
    </row>
    <row r="1320" spans="1:5" x14ac:dyDescent="0.25">
      <c r="A1320" t="s">
        <v>95</v>
      </c>
      <c r="B1320" s="1" t="s">
        <v>324</v>
      </c>
      <c r="C1320" s="5" t="s">
        <v>325</v>
      </c>
      <c r="D1320" s="5">
        <v>391</v>
      </c>
    </row>
    <row r="1321" spans="1:5" x14ac:dyDescent="0.25">
      <c r="A1321" t="s">
        <v>95</v>
      </c>
      <c r="B1321" s="1" t="s">
        <v>324</v>
      </c>
      <c r="C1321" s="5" t="s">
        <v>326</v>
      </c>
      <c r="D1321" s="5" t="s">
        <v>338</v>
      </c>
    </row>
    <row r="1322" spans="1:5" x14ac:dyDescent="0.25">
      <c r="A1322" t="s">
        <v>95</v>
      </c>
      <c r="B1322" s="1" t="s">
        <v>324</v>
      </c>
      <c r="C1322" s="5" t="s">
        <v>327</v>
      </c>
      <c r="D1322" s="5">
        <v>208.4</v>
      </c>
    </row>
    <row r="1323" spans="1:5" x14ac:dyDescent="0.25">
      <c r="A1323" t="s">
        <v>95</v>
      </c>
      <c r="B1323" s="1" t="s">
        <v>324</v>
      </c>
      <c r="C1323" s="5" t="s">
        <v>327</v>
      </c>
      <c r="D1323" s="5">
        <v>76</v>
      </c>
    </row>
    <row r="1324" spans="1:5" x14ac:dyDescent="0.25">
      <c r="A1324" t="s">
        <v>95</v>
      </c>
      <c r="B1324" s="1" t="s">
        <v>324</v>
      </c>
      <c r="C1324" s="5" t="s">
        <v>327</v>
      </c>
      <c r="D1324" s="5">
        <v>78</v>
      </c>
    </row>
    <row r="1325" spans="1:5" x14ac:dyDescent="0.25">
      <c r="A1325" s="2" t="s">
        <v>117</v>
      </c>
      <c r="B1325" s="3" t="s">
        <v>339</v>
      </c>
      <c r="C1325" s="6"/>
      <c r="D1325" s="6"/>
      <c r="E1325" s="7">
        <f>COUNTIFS(A1326:A1342,"2029-2030")</f>
        <v>14</v>
      </c>
    </row>
    <row r="1326" spans="1:5" x14ac:dyDescent="0.25">
      <c r="A1326" t="s">
        <v>117</v>
      </c>
      <c r="B1326" s="1" t="s">
        <v>324</v>
      </c>
      <c r="C1326" s="5" t="s">
        <v>326</v>
      </c>
      <c r="D1326" s="5" t="s">
        <v>340</v>
      </c>
    </row>
    <row r="1327" spans="1:5" x14ac:dyDescent="0.25">
      <c r="A1327" t="s">
        <v>117</v>
      </c>
      <c r="B1327" s="1" t="s">
        <v>324</v>
      </c>
      <c r="C1327" s="5" t="s">
        <v>326</v>
      </c>
      <c r="D1327" s="5" t="s">
        <v>341</v>
      </c>
    </row>
    <row r="1328" spans="1:5" x14ac:dyDescent="0.25">
      <c r="A1328" t="s">
        <v>117</v>
      </c>
      <c r="B1328" s="1" t="s">
        <v>324</v>
      </c>
      <c r="C1328" s="5" t="s">
        <v>326</v>
      </c>
      <c r="D1328" s="5" t="s">
        <v>342</v>
      </c>
    </row>
    <row r="1329" spans="1:5" x14ac:dyDescent="0.25">
      <c r="A1329" t="s">
        <v>117</v>
      </c>
      <c r="B1329" s="1" t="s">
        <v>324</v>
      </c>
      <c r="C1329" s="5" t="s">
        <v>326</v>
      </c>
      <c r="D1329" s="5">
        <v>111</v>
      </c>
    </row>
    <row r="1330" spans="1:5" x14ac:dyDescent="0.25">
      <c r="A1330" t="s">
        <v>117</v>
      </c>
      <c r="B1330" s="1" t="s">
        <v>324</v>
      </c>
      <c r="C1330" s="5" t="s">
        <v>326</v>
      </c>
      <c r="D1330" s="5">
        <v>117</v>
      </c>
    </row>
    <row r="1331" spans="1:5" x14ac:dyDescent="0.25">
      <c r="A1331" t="s">
        <v>117</v>
      </c>
      <c r="B1331" s="1" t="s">
        <v>324</v>
      </c>
      <c r="C1331" s="5" t="s">
        <v>326</v>
      </c>
      <c r="D1331" s="5">
        <v>161</v>
      </c>
    </row>
    <row r="1332" spans="1:5" x14ac:dyDescent="0.25">
      <c r="A1332" t="s">
        <v>117</v>
      </c>
      <c r="B1332" s="1" t="s">
        <v>324</v>
      </c>
      <c r="C1332" s="5" t="s">
        <v>326</v>
      </c>
      <c r="D1332" s="5" t="s">
        <v>343</v>
      </c>
    </row>
    <row r="1333" spans="1:5" x14ac:dyDescent="0.25">
      <c r="A1333" t="s">
        <v>117</v>
      </c>
      <c r="B1333" s="1" t="s">
        <v>324</v>
      </c>
      <c r="C1333" s="5" t="s">
        <v>326</v>
      </c>
      <c r="D1333" s="5">
        <v>162</v>
      </c>
    </row>
    <row r="1334" spans="1:5" x14ac:dyDescent="0.25">
      <c r="A1334" t="s">
        <v>117</v>
      </c>
      <c r="B1334" s="1" t="s">
        <v>324</v>
      </c>
      <c r="C1334" s="5" t="s">
        <v>326</v>
      </c>
      <c r="D1334" s="5" t="s">
        <v>344</v>
      </c>
    </row>
    <row r="1335" spans="1:5" x14ac:dyDescent="0.25">
      <c r="A1335" s="15" t="s">
        <v>482</v>
      </c>
      <c r="B1335" s="16" t="s">
        <v>324</v>
      </c>
      <c r="C1335" s="17" t="s">
        <v>326</v>
      </c>
      <c r="D1335" s="17" t="s">
        <v>345</v>
      </c>
      <c r="E1335" s="76"/>
    </row>
    <row r="1336" spans="1:5" x14ac:dyDescent="0.25">
      <c r="A1336" t="s">
        <v>117</v>
      </c>
      <c r="B1336" s="1" t="s">
        <v>324</v>
      </c>
      <c r="C1336" s="5" t="s">
        <v>326</v>
      </c>
      <c r="D1336" s="5">
        <v>170</v>
      </c>
    </row>
    <row r="1337" spans="1:5" x14ac:dyDescent="0.25">
      <c r="A1337" t="s">
        <v>117</v>
      </c>
      <c r="B1337" s="1" t="s">
        <v>324</v>
      </c>
      <c r="C1337" s="5" t="s">
        <v>327</v>
      </c>
      <c r="D1337" s="5">
        <v>101</v>
      </c>
    </row>
    <row r="1339" spans="1:5" x14ac:dyDescent="0.25">
      <c r="A1339" t="s">
        <v>117</v>
      </c>
      <c r="B1339" s="1" t="s">
        <v>324</v>
      </c>
      <c r="C1339" s="5" t="s">
        <v>327</v>
      </c>
      <c r="D1339" s="5">
        <v>258</v>
      </c>
    </row>
    <row r="1340" spans="1:5" s="99" customFormat="1" x14ac:dyDescent="0.25">
      <c r="A1340" s="99" t="s">
        <v>117</v>
      </c>
      <c r="B1340" s="100" t="s">
        <v>324</v>
      </c>
      <c r="C1340" s="101" t="s">
        <v>327</v>
      </c>
      <c r="D1340" s="101">
        <v>208.5</v>
      </c>
      <c r="E1340" s="102"/>
    </row>
    <row r="1341" spans="1:5" s="99" customFormat="1" x14ac:dyDescent="0.25">
      <c r="A1341" s="105" t="s">
        <v>482</v>
      </c>
      <c r="B1341" s="106" t="s">
        <v>324</v>
      </c>
      <c r="C1341" s="107" t="s">
        <v>327</v>
      </c>
      <c r="D1341" s="107" t="s">
        <v>526</v>
      </c>
      <c r="E1341" s="108"/>
    </row>
    <row r="1342" spans="1:5" x14ac:dyDescent="0.25">
      <c r="A1342" t="s">
        <v>117</v>
      </c>
      <c r="B1342" s="1" t="s">
        <v>324</v>
      </c>
      <c r="C1342" s="5" t="s">
        <v>327</v>
      </c>
      <c r="D1342" s="5">
        <v>241</v>
      </c>
    </row>
    <row r="1343" spans="1:5" x14ac:dyDescent="0.25">
      <c r="A1343" s="2" t="s">
        <v>4</v>
      </c>
      <c r="B1343" s="3" t="s">
        <v>527</v>
      </c>
      <c r="C1343" s="6"/>
      <c r="D1343" s="6"/>
      <c r="E1343" s="7">
        <f>COUNTIFS(A1344:A1353,"2023-2024")</f>
        <v>2</v>
      </c>
    </row>
    <row r="1344" spans="1:5" x14ac:dyDescent="0.25">
      <c r="A1344" s="15" t="s">
        <v>482</v>
      </c>
      <c r="B1344" s="16" t="s">
        <v>528</v>
      </c>
      <c r="C1344" s="17" t="s">
        <v>346</v>
      </c>
      <c r="D1344" s="17">
        <v>171</v>
      </c>
      <c r="E1344" s="76"/>
    </row>
    <row r="1345" spans="1:5" x14ac:dyDescent="0.25">
      <c r="A1345" s="15" t="s">
        <v>482</v>
      </c>
      <c r="B1345" s="16" t="s">
        <v>528</v>
      </c>
      <c r="C1345" s="17" t="s">
        <v>346</v>
      </c>
      <c r="D1345" s="17" t="s">
        <v>529</v>
      </c>
      <c r="E1345" s="76"/>
    </row>
    <row r="1346" spans="1:5" x14ac:dyDescent="0.25">
      <c r="A1346" t="s">
        <v>4</v>
      </c>
      <c r="B1346" s="1" t="s">
        <v>528</v>
      </c>
      <c r="C1346" s="5" t="s">
        <v>346</v>
      </c>
      <c r="D1346" s="5">
        <v>61</v>
      </c>
    </row>
    <row r="1347" spans="1:5" x14ac:dyDescent="0.25">
      <c r="A1347" s="15" t="s">
        <v>482</v>
      </c>
      <c r="B1347" s="16" t="s">
        <v>528</v>
      </c>
      <c r="C1347" s="17" t="s">
        <v>346</v>
      </c>
      <c r="D1347" s="17">
        <v>91</v>
      </c>
      <c r="E1347" s="76"/>
    </row>
    <row r="1348" spans="1:5" x14ac:dyDescent="0.25">
      <c r="A1348" s="15" t="s">
        <v>482</v>
      </c>
      <c r="B1348" s="16" t="s">
        <v>528</v>
      </c>
      <c r="C1348" s="17" t="s">
        <v>347</v>
      </c>
      <c r="D1348" s="17">
        <v>170</v>
      </c>
      <c r="E1348" s="76"/>
    </row>
    <row r="1349" spans="1:5" x14ac:dyDescent="0.25">
      <c r="A1349" t="s">
        <v>4</v>
      </c>
      <c r="B1349" s="1" t="s">
        <v>528</v>
      </c>
      <c r="C1349" s="5" t="s">
        <v>347</v>
      </c>
      <c r="D1349" s="5">
        <v>60</v>
      </c>
    </row>
    <row r="1350" spans="1:5" x14ac:dyDescent="0.25">
      <c r="A1350" s="15" t="s">
        <v>482</v>
      </c>
      <c r="B1350" s="16" t="s">
        <v>528</v>
      </c>
      <c r="C1350" s="17" t="s">
        <v>348</v>
      </c>
      <c r="D1350" s="17">
        <v>91</v>
      </c>
      <c r="E1350" s="76"/>
    </row>
    <row r="1351" spans="1:5" x14ac:dyDescent="0.25">
      <c r="A1351" s="15" t="s">
        <v>482</v>
      </c>
      <c r="B1351" s="16" t="s">
        <v>528</v>
      </c>
      <c r="C1351" s="17" t="s">
        <v>349</v>
      </c>
      <c r="D1351" s="17">
        <v>124</v>
      </c>
      <c r="E1351" s="76"/>
    </row>
    <row r="1352" spans="1:5" x14ac:dyDescent="0.25">
      <c r="A1352" s="15" t="s">
        <v>482</v>
      </c>
      <c r="B1352" s="16" t="s">
        <v>528</v>
      </c>
      <c r="C1352" s="17" t="s">
        <v>185</v>
      </c>
      <c r="D1352" s="17">
        <v>102</v>
      </c>
      <c r="E1352" s="76"/>
    </row>
    <row r="1353" spans="1:5" x14ac:dyDescent="0.25">
      <c r="A1353" s="15" t="s">
        <v>482</v>
      </c>
      <c r="B1353" s="16" t="s">
        <v>528</v>
      </c>
      <c r="C1353" s="17" t="s">
        <v>350</v>
      </c>
      <c r="D1353" s="17">
        <v>64</v>
      </c>
      <c r="E1353" s="76"/>
    </row>
    <row r="1354" spans="1:5" x14ac:dyDescent="0.25">
      <c r="A1354" s="2" t="s">
        <v>20</v>
      </c>
      <c r="B1354" s="3" t="s">
        <v>530</v>
      </c>
      <c r="C1354" s="6"/>
      <c r="D1354" s="6"/>
      <c r="E1354" s="7">
        <f>COUNTIFS(A1355:A1419,"2024-2025")</f>
        <v>11</v>
      </c>
    </row>
    <row r="1355" spans="1:5" x14ac:dyDescent="0.25">
      <c r="A1355" t="s">
        <v>20</v>
      </c>
      <c r="B1355" s="1" t="s">
        <v>528</v>
      </c>
      <c r="C1355" s="5" t="s">
        <v>351</v>
      </c>
      <c r="D1355" s="5">
        <v>2</v>
      </c>
    </row>
    <row r="1356" spans="1:5" x14ac:dyDescent="0.25">
      <c r="A1356" t="s">
        <v>20</v>
      </c>
      <c r="B1356" s="1" t="s">
        <v>528</v>
      </c>
      <c r="C1356" s="5" t="s">
        <v>351</v>
      </c>
      <c r="D1356" s="5">
        <v>7</v>
      </c>
    </row>
    <row r="1357" spans="1:5" x14ac:dyDescent="0.25">
      <c r="A1357" s="83" t="s">
        <v>488</v>
      </c>
      <c r="B1357" s="98" t="s">
        <v>528</v>
      </c>
      <c r="C1357" s="84" t="s">
        <v>351</v>
      </c>
      <c r="D1357" s="84">
        <v>61</v>
      </c>
      <c r="E1357" s="83"/>
    </row>
    <row r="1358" spans="1:5" x14ac:dyDescent="0.25">
      <c r="A1358" s="15" t="s">
        <v>482</v>
      </c>
      <c r="B1358" s="16" t="s">
        <v>528</v>
      </c>
      <c r="C1358" s="17" t="s">
        <v>352</v>
      </c>
      <c r="D1358" s="17" t="s">
        <v>531</v>
      </c>
      <c r="E1358" s="76"/>
    </row>
    <row r="1359" spans="1:5" x14ac:dyDescent="0.25">
      <c r="A1359" s="15" t="s">
        <v>482</v>
      </c>
      <c r="B1359" s="16" t="s">
        <v>528</v>
      </c>
      <c r="C1359" s="17" t="s">
        <v>353</v>
      </c>
      <c r="D1359" s="17">
        <v>1</v>
      </c>
      <c r="E1359" s="76"/>
    </row>
    <row r="1360" spans="1:5" x14ac:dyDescent="0.25">
      <c r="A1360" s="15" t="s">
        <v>482</v>
      </c>
      <c r="B1360" s="16" t="s">
        <v>528</v>
      </c>
      <c r="C1360" s="17" t="s">
        <v>354</v>
      </c>
      <c r="D1360" s="17">
        <v>122</v>
      </c>
      <c r="E1360" s="76"/>
    </row>
    <row r="1361" spans="1:5" x14ac:dyDescent="0.25">
      <c r="A1361" s="15" t="s">
        <v>482</v>
      </c>
      <c r="B1361" s="16" t="s">
        <v>528</v>
      </c>
      <c r="C1361" s="17" t="s">
        <v>354</v>
      </c>
      <c r="D1361" s="17">
        <v>141</v>
      </c>
      <c r="E1361" s="76"/>
    </row>
    <row r="1362" spans="1:5" x14ac:dyDescent="0.25">
      <c r="A1362" s="15" t="s">
        <v>482</v>
      </c>
      <c r="B1362" s="16" t="s">
        <v>528</v>
      </c>
      <c r="C1362" s="17" t="s">
        <v>354</v>
      </c>
      <c r="D1362" s="17" t="s">
        <v>355</v>
      </c>
      <c r="E1362" s="76"/>
    </row>
    <row r="1363" spans="1:5" x14ac:dyDescent="0.25">
      <c r="A1363" t="s">
        <v>20</v>
      </c>
      <c r="B1363" s="1" t="s">
        <v>528</v>
      </c>
      <c r="C1363" s="5" t="s">
        <v>346</v>
      </c>
      <c r="D1363" s="5">
        <v>52</v>
      </c>
    </row>
    <row r="1364" spans="1:5" x14ac:dyDescent="0.25">
      <c r="A1364" s="83" t="s">
        <v>488</v>
      </c>
      <c r="B1364" s="98" t="s">
        <v>528</v>
      </c>
      <c r="C1364" s="84" t="s">
        <v>350</v>
      </c>
      <c r="D1364" s="84">
        <v>65</v>
      </c>
      <c r="E1364" s="85"/>
    </row>
    <row r="1365" spans="1:5" x14ac:dyDescent="0.25">
      <c r="A1365" t="s">
        <v>20</v>
      </c>
      <c r="B1365" s="1" t="s">
        <v>528</v>
      </c>
      <c r="C1365" s="5" t="s">
        <v>356</v>
      </c>
      <c r="D1365" s="5">
        <v>12</v>
      </c>
    </row>
    <row r="1366" spans="1:5" x14ac:dyDescent="0.25">
      <c r="A1366" t="s">
        <v>20</v>
      </c>
      <c r="B1366" s="1" t="s">
        <v>528</v>
      </c>
      <c r="C1366" s="5" t="s">
        <v>357</v>
      </c>
      <c r="D1366" s="5">
        <v>10</v>
      </c>
    </row>
    <row r="1367" spans="1:5" x14ac:dyDescent="0.25">
      <c r="A1367" s="15" t="s">
        <v>482</v>
      </c>
      <c r="B1367" s="16" t="s">
        <v>528</v>
      </c>
      <c r="C1367" s="17" t="s">
        <v>357</v>
      </c>
      <c r="D1367" s="17">
        <v>20</v>
      </c>
      <c r="E1367" s="76"/>
    </row>
    <row r="1368" spans="1:5" x14ac:dyDescent="0.25">
      <c r="A1368" t="s">
        <v>20</v>
      </c>
      <c r="B1368" s="1" t="s">
        <v>528</v>
      </c>
      <c r="C1368" s="5" t="s">
        <v>357</v>
      </c>
      <c r="D1368" s="5">
        <v>25</v>
      </c>
    </row>
    <row r="1369" spans="1:5" x14ac:dyDescent="0.25">
      <c r="A1369" t="s">
        <v>20</v>
      </c>
      <c r="B1369" s="1" t="s">
        <v>528</v>
      </c>
      <c r="C1369" s="5" t="s">
        <v>357</v>
      </c>
      <c r="D1369" s="5">
        <v>27</v>
      </c>
    </row>
    <row r="1370" spans="1:5" x14ac:dyDescent="0.25">
      <c r="A1370" s="15" t="s">
        <v>482</v>
      </c>
      <c r="B1370" s="16" t="s">
        <v>528</v>
      </c>
      <c r="C1370" s="17" t="s">
        <v>357</v>
      </c>
      <c r="D1370" s="17">
        <v>49</v>
      </c>
      <c r="E1370" s="76"/>
    </row>
    <row r="1371" spans="1:5" x14ac:dyDescent="0.25">
      <c r="A1371" s="15" t="s">
        <v>482</v>
      </c>
      <c r="B1371" s="16" t="s">
        <v>528</v>
      </c>
      <c r="C1371" s="17" t="s">
        <v>358</v>
      </c>
      <c r="D1371" s="17">
        <v>10</v>
      </c>
      <c r="E1371" s="76"/>
    </row>
    <row r="1372" spans="1:5" x14ac:dyDescent="0.25">
      <c r="A1372" s="15" t="s">
        <v>482</v>
      </c>
      <c r="B1372" s="16" t="s">
        <v>528</v>
      </c>
      <c r="C1372" s="17" t="s">
        <v>359</v>
      </c>
      <c r="D1372" s="17">
        <v>8</v>
      </c>
      <c r="E1372" s="76"/>
    </row>
    <row r="1373" spans="1:5" x14ac:dyDescent="0.25">
      <c r="A1373" s="15" t="s">
        <v>482</v>
      </c>
      <c r="B1373" s="16" t="s">
        <v>528</v>
      </c>
      <c r="C1373" s="17" t="s">
        <v>359</v>
      </c>
      <c r="D1373" s="17" t="s">
        <v>121</v>
      </c>
      <c r="E1373" s="76"/>
    </row>
    <row r="1374" spans="1:5" x14ac:dyDescent="0.25">
      <c r="A1374" s="15" t="s">
        <v>482</v>
      </c>
      <c r="B1374" s="16" t="s">
        <v>528</v>
      </c>
      <c r="C1374" s="17" t="s">
        <v>359</v>
      </c>
      <c r="D1374" s="17" t="s">
        <v>360</v>
      </c>
      <c r="E1374" s="76"/>
    </row>
    <row r="1375" spans="1:5" x14ac:dyDescent="0.25">
      <c r="A1375" s="15" t="s">
        <v>482</v>
      </c>
      <c r="B1375" s="16" t="s">
        <v>528</v>
      </c>
      <c r="C1375" s="17" t="s">
        <v>359</v>
      </c>
      <c r="D1375" s="17" t="s">
        <v>122</v>
      </c>
      <c r="E1375" s="76"/>
    </row>
    <row r="1376" spans="1:5" x14ac:dyDescent="0.25">
      <c r="A1376" s="83" t="s">
        <v>488</v>
      </c>
      <c r="B1376" s="98" t="s">
        <v>528</v>
      </c>
      <c r="C1376" s="84" t="s">
        <v>361</v>
      </c>
      <c r="D1376" s="84">
        <v>73</v>
      </c>
      <c r="E1376" s="85"/>
    </row>
    <row r="1377" spans="1:5" x14ac:dyDescent="0.25">
      <c r="A1377" s="83" t="s">
        <v>488</v>
      </c>
      <c r="B1377" s="98" t="s">
        <v>528</v>
      </c>
      <c r="C1377" s="84" t="s">
        <v>361</v>
      </c>
      <c r="D1377" s="84">
        <v>75</v>
      </c>
      <c r="E1377" s="85"/>
    </row>
    <row r="1378" spans="1:5" x14ac:dyDescent="0.25">
      <c r="A1378" s="83" t="s">
        <v>488</v>
      </c>
      <c r="B1378" s="98" t="s">
        <v>528</v>
      </c>
      <c r="C1378" s="84" t="s">
        <v>361</v>
      </c>
      <c r="D1378" s="84" t="s">
        <v>74</v>
      </c>
      <c r="E1378" s="85"/>
    </row>
    <row r="1379" spans="1:5" x14ac:dyDescent="0.25">
      <c r="A1379" s="83" t="s">
        <v>488</v>
      </c>
      <c r="B1379" s="98" t="s">
        <v>528</v>
      </c>
      <c r="C1379" s="84" t="s">
        <v>361</v>
      </c>
      <c r="D1379" s="84" t="s">
        <v>75</v>
      </c>
      <c r="E1379" s="85"/>
    </row>
    <row r="1380" spans="1:5" x14ac:dyDescent="0.25">
      <c r="A1380" s="83" t="s">
        <v>488</v>
      </c>
      <c r="B1380" s="98" t="s">
        <v>528</v>
      </c>
      <c r="C1380" s="84" t="s">
        <v>361</v>
      </c>
      <c r="D1380" s="84" t="s">
        <v>204</v>
      </c>
      <c r="E1380" s="85"/>
    </row>
    <row r="1381" spans="1:5" x14ac:dyDescent="0.25">
      <c r="A1381" s="83" t="s">
        <v>488</v>
      </c>
      <c r="B1381" s="98" t="s">
        <v>528</v>
      </c>
      <c r="C1381" s="84" t="s">
        <v>361</v>
      </c>
      <c r="D1381" s="84" t="s">
        <v>205</v>
      </c>
      <c r="E1381" s="85"/>
    </row>
    <row r="1382" spans="1:5" x14ac:dyDescent="0.25">
      <c r="A1382" s="15" t="s">
        <v>482</v>
      </c>
      <c r="B1382" s="16" t="s">
        <v>528</v>
      </c>
      <c r="C1382" s="17" t="s">
        <v>362</v>
      </c>
      <c r="D1382" s="17">
        <v>88</v>
      </c>
      <c r="E1382" s="76"/>
    </row>
    <row r="1383" spans="1:5" x14ac:dyDescent="0.25">
      <c r="A1383" s="15" t="s">
        <v>482</v>
      </c>
      <c r="B1383" s="16" t="s">
        <v>528</v>
      </c>
      <c r="C1383" s="17" t="s">
        <v>362</v>
      </c>
      <c r="D1383" s="17">
        <v>153</v>
      </c>
      <c r="E1383" s="76"/>
    </row>
    <row r="1384" spans="1:5" x14ac:dyDescent="0.25">
      <c r="A1384" s="15" t="s">
        <v>482</v>
      </c>
      <c r="B1384" s="16" t="s">
        <v>528</v>
      </c>
      <c r="C1384" s="17" t="s">
        <v>362</v>
      </c>
      <c r="D1384" s="17">
        <v>154</v>
      </c>
      <c r="E1384" s="76"/>
    </row>
    <row r="1385" spans="1:5" x14ac:dyDescent="0.25">
      <c r="A1385" s="15" t="s">
        <v>482</v>
      </c>
      <c r="B1385" s="16" t="s">
        <v>528</v>
      </c>
      <c r="C1385" s="17" t="s">
        <v>362</v>
      </c>
      <c r="D1385" s="17">
        <v>180</v>
      </c>
      <c r="E1385" s="76"/>
    </row>
    <row r="1386" spans="1:5" x14ac:dyDescent="0.25">
      <c r="A1386" t="s">
        <v>20</v>
      </c>
      <c r="B1386" s="1" t="s">
        <v>528</v>
      </c>
      <c r="C1386" s="5" t="s">
        <v>362</v>
      </c>
      <c r="D1386" s="5" t="s">
        <v>78</v>
      </c>
    </row>
    <row r="1387" spans="1:5" x14ac:dyDescent="0.25">
      <c r="A1387" s="15" t="s">
        <v>482</v>
      </c>
      <c r="B1387" s="16" t="s">
        <v>528</v>
      </c>
      <c r="C1387" s="17" t="s">
        <v>363</v>
      </c>
      <c r="D1387" s="17">
        <v>7</v>
      </c>
      <c r="E1387" s="76"/>
    </row>
    <row r="1388" spans="1:5" x14ac:dyDescent="0.25">
      <c r="A1388" s="15" t="s">
        <v>482</v>
      </c>
      <c r="B1388" s="16" t="s">
        <v>528</v>
      </c>
      <c r="C1388" s="17" t="s">
        <v>363</v>
      </c>
      <c r="D1388" s="17" t="s">
        <v>163</v>
      </c>
      <c r="E1388" s="76"/>
    </row>
    <row r="1389" spans="1:5" x14ac:dyDescent="0.25">
      <c r="A1389" s="15" t="s">
        <v>482</v>
      </c>
      <c r="B1389" s="16" t="s">
        <v>528</v>
      </c>
      <c r="C1389" s="17" t="s">
        <v>364</v>
      </c>
      <c r="D1389" s="17">
        <v>20</v>
      </c>
      <c r="E1389" s="76"/>
    </row>
    <row r="1390" spans="1:5" x14ac:dyDescent="0.25">
      <c r="A1390" s="15" t="s">
        <v>482</v>
      </c>
      <c r="B1390" s="16" t="s">
        <v>528</v>
      </c>
      <c r="C1390" s="17" t="s">
        <v>364</v>
      </c>
      <c r="D1390" s="17" t="s">
        <v>107</v>
      </c>
      <c r="E1390" s="76"/>
    </row>
    <row r="1391" spans="1:5" x14ac:dyDescent="0.25">
      <c r="A1391" t="s">
        <v>20</v>
      </c>
      <c r="B1391" s="1" t="s">
        <v>528</v>
      </c>
      <c r="C1391" s="5" t="s">
        <v>365</v>
      </c>
      <c r="D1391" s="5">
        <v>51</v>
      </c>
    </row>
    <row r="1392" spans="1:5" x14ac:dyDescent="0.25">
      <c r="A1392" s="15" t="s">
        <v>482</v>
      </c>
      <c r="B1392" s="16" t="s">
        <v>528</v>
      </c>
      <c r="C1392" s="17" t="s">
        <v>365</v>
      </c>
      <c r="D1392" s="17">
        <v>70</v>
      </c>
      <c r="E1392" s="76"/>
    </row>
    <row r="1393" spans="1:5" x14ac:dyDescent="0.25">
      <c r="A1393" s="15" t="s">
        <v>482</v>
      </c>
      <c r="B1393" s="16" t="s">
        <v>528</v>
      </c>
      <c r="C1393" s="17" t="s">
        <v>365</v>
      </c>
      <c r="D1393" s="17">
        <v>71</v>
      </c>
      <c r="E1393" s="76"/>
    </row>
    <row r="1394" spans="1:5" x14ac:dyDescent="0.25">
      <c r="A1394" s="15" t="s">
        <v>482</v>
      </c>
      <c r="B1394" s="16" t="s">
        <v>528</v>
      </c>
      <c r="C1394" s="17" t="s">
        <v>365</v>
      </c>
      <c r="D1394" s="17">
        <v>72</v>
      </c>
      <c r="E1394" s="76"/>
    </row>
    <row r="1395" spans="1:5" x14ac:dyDescent="0.25">
      <c r="A1395" s="15" t="s">
        <v>482</v>
      </c>
      <c r="B1395" s="16" t="s">
        <v>528</v>
      </c>
      <c r="C1395" s="17" t="s">
        <v>365</v>
      </c>
      <c r="D1395" s="17">
        <v>93</v>
      </c>
      <c r="E1395" s="76"/>
    </row>
    <row r="1396" spans="1:5" x14ac:dyDescent="0.25">
      <c r="A1396" s="15" t="s">
        <v>482</v>
      </c>
      <c r="B1396" s="16" t="s">
        <v>528</v>
      </c>
      <c r="C1396" s="17" t="s">
        <v>365</v>
      </c>
      <c r="D1396" s="17">
        <v>184</v>
      </c>
      <c r="E1396" s="76"/>
    </row>
    <row r="1397" spans="1:5" x14ac:dyDescent="0.25">
      <c r="A1397" s="15" t="s">
        <v>482</v>
      </c>
      <c r="B1397" s="16" t="s">
        <v>528</v>
      </c>
      <c r="C1397" s="17" t="s">
        <v>365</v>
      </c>
      <c r="D1397" s="17">
        <v>195</v>
      </c>
      <c r="E1397" s="76"/>
    </row>
    <row r="1398" spans="1:5" x14ac:dyDescent="0.25">
      <c r="A1398" s="15" t="s">
        <v>482</v>
      </c>
      <c r="B1398" s="16" t="s">
        <v>528</v>
      </c>
      <c r="C1398" s="17" t="s">
        <v>366</v>
      </c>
      <c r="D1398" s="17">
        <v>71</v>
      </c>
      <c r="E1398" s="76"/>
    </row>
    <row r="1399" spans="1:5" x14ac:dyDescent="0.25">
      <c r="A1399" t="s">
        <v>20</v>
      </c>
      <c r="B1399" s="1" t="s">
        <v>528</v>
      </c>
      <c r="C1399" s="5" t="s">
        <v>367</v>
      </c>
      <c r="D1399" s="5">
        <v>10</v>
      </c>
    </row>
    <row r="1400" spans="1:5" x14ac:dyDescent="0.25">
      <c r="A1400" s="15" t="s">
        <v>482</v>
      </c>
      <c r="B1400" s="16" t="s">
        <v>528</v>
      </c>
      <c r="C1400" s="17" t="s">
        <v>367</v>
      </c>
      <c r="D1400" s="17" t="s">
        <v>532</v>
      </c>
      <c r="E1400" s="76"/>
    </row>
    <row r="1401" spans="1:5" x14ac:dyDescent="0.25">
      <c r="A1401" s="15" t="s">
        <v>482</v>
      </c>
      <c r="B1401" s="16" t="s">
        <v>528</v>
      </c>
      <c r="C1401" s="17" t="s">
        <v>367</v>
      </c>
      <c r="D1401" s="17" t="s">
        <v>533</v>
      </c>
      <c r="E1401" s="76"/>
    </row>
    <row r="1402" spans="1:5" x14ac:dyDescent="0.25">
      <c r="A1402" s="15" t="s">
        <v>482</v>
      </c>
      <c r="B1402" s="16" t="s">
        <v>528</v>
      </c>
      <c r="C1402" s="17" t="s">
        <v>367</v>
      </c>
      <c r="D1402" s="17" t="s">
        <v>534</v>
      </c>
      <c r="E1402" s="76"/>
    </row>
    <row r="1403" spans="1:5" x14ac:dyDescent="0.25">
      <c r="A1403" s="15" t="s">
        <v>482</v>
      </c>
      <c r="B1403" s="16" t="s">
        <v>528</v>
      </c>
      <c r="C1403" s="17" t="s">
        <v>367</v>
      </c>
      <c r="D1403" s="17">
        <v>215</v>
      </c>
      <c r="E1403" s="76"/>
    </row>
    <row r="1404" spans="1:5" x14ac:dyDescent="0.25">
      <c r="A1404" s="15" t="s">
        <v>482</v>
      </c>
      <c r="B1404" s="16" t="s">
        <v>528</v>
      </c>
      <c r="C1404" s="17" t="s">
        <v>368</v>
      </c>
      <c r="D1404" s="17" t="s">
        <v>163</v>
      </c>
      <c r="E1404" s="76"/>
    </row>
    <row r="1405" spans="1:5" x14ac:dyDescent="0.25">
      <c r="A1405" s="83" t="s">
        <v>488</v>
      </c>
      <c r="B1405" s="98" t="s">
        <v>528</v>
      </c>
      <c r="C1405" s="84" t="s">
        <v>348</v>
      </c>
      <c r="D1405" s="84">
        <v>66</v>
      </c>
      <c r="E1405" s="85"/>
    </row>
    <row r="1406" spans="1:5" x14ac:dyDescent="0.25">
      <c r="A1406" s="83" t="s">
        <v>488</v>
      </c>
      <c r="B1406" s="98" t="s">
        <v>528</v>
      </c>
      <c r="C1406" s="84" t="s">
        <v>348</v>
      </c>
      <c r="D1406" s="84">
        <v>67</v>
      </c>
      <c r="E1406" s="85"/>
    </row>
    <row r="1407" spans="1:5" x14ac:dyDescent="0.25">
      <c r="A1407" s="15" t="s">
        <v>482</v>
      </c>
      <c r="B1407" s="16" t="s">
        <v>528</v>
      </c>
      <c r="C1407" s="17" t="s">
        <v>348</v>
      </c>
      <c r="D1407" s="17">
        <v>70</v>
      </c>
      <c r="E1407" s="76"/>
    </row>
    <row r="1408" spans="1:5" x14ac:dyDescent="0.25">
      <c r="A1408" s="15" t="s">
        <v>482</v>
      </c>
      <c r="B1408" s="16" t="s">
        <v>528</v>
      </c>
      <c r="C1408" s="17" t="s">
        <v>348</v>
      </c>
      <c r="D1408" s="17">
        <v>111</v>
      </c>
      <c r="E1408" s="76"/>
    </row>
    <row r="1409" spans="1:5" x14ac:dyDescent="0.25">
      <c r="A1409" s="15" t="s">
        <v>482</v>
      </c>
      <c r="B1409" s="16" t="s">
        <v>528</v>
      </c>
      <c r="C1409" s="17" t="s">
        <v>348</v>
      </c>
      <c r="D1409" s="17">
        <v>132</v>
      </c>
      <c r="E1409" s="76"/>
    </row>
    <row r="1410" spans="1:5" x14ac:dyDescent="0.25">
      <c r="A1410" s="15" t="s">
        <v>482</v>
      </c>
      <c r="B1410" s="16" t="s">
        <v>528</v>
      </c>
      <c r="C1410" s="17" t="s">
        <v>369</v>
      </c>
      <c r="D1410" s="17">
        <v>1</v>
      </c>
      <c r="E1410" s="76"/>
    </row>
    <row r="1411" spans="1:5" x14ac:dyDescent="0.25">
      <c r="A1411" s="15" t="s">
        <v>482</v>
      </c>
      <c r="B1411" s="16" t="s">
        <v>528</v>
      </c>
      <c r="C1411" s="17" t="s">
        <v>369</v>
      </c>
      <c r="D1411" s="17" t="s">
        <v>370</v>
      </c>
      <c r="E1411" s="76"/>
    </row>
    <row r="1412" spans="1:5" x14ac:dyDescent="0.25">
      <c r="A1412" s="15" t="s">
        <v>482</v>
      </c>
      <c r="B1412" s="16" t="s">
        <v>528</v>
      </c>
      <c r="C1412" s="17" t="s">
        <v>369</v>
      </c>
      <c r="D1412" s="17" t="s">
        <v>371</v>
      </c>
      <c r="E1412" s="76"/>
    </row>
    <row r="1413" spans="1:5" x14ac:dyDescent="0.25">
      <c r="A1413" s="83" t="s">
        <v>488</v>
      </c>
      <c r="B1413" s="98" t="s">
        <v>528</v>
      </c>
      <c r="C1413" s="84" t="s">
        <v>372</v>
      </c>
      <c r="D1413" s="84">
        <v>156</v>
      </c>
      <c r="E1413" s="85"/>
    </row>
    <row r="1414" spans="1:5" x14ac:dyDescent="0.25">
      <c r="A1414" s="83" t="s">
        <v>488</v>
      </c>
      <c r="B1414" s="98" t="s">
        <v>528</v>
      </c>
      <c r="C1414" s="84" t="s">
        <v>372</v>
      </c>
      <c r="D1414" s="84">
        <v>157</v>
      </c>
      <c r="E1414" s="85"/>
    </row>
    <row r="1415" spans="1:5" x14ac:dyDescent="0.25">
      <c r="A1415" s="15" t="s">
        <v>482</v>
      </c>
      <c r="B1415" s="16" t="s">
        <v>528</v>
      </c>
      <c r="C1415" s="17" t="s">
        <v>373</v>
      </c>
      <c r="D1415" s="17" t="s">
        <v>535</v>
      </c>
      <c r="E1415" s="76"/>
    </row>
    <row r="1416" spans="1:5" x14ac:dyDescent="0.25">
      <c r="A1416" s="15" t="s">
        <v>482</v>
      </c>
      <c r="B1416" s="16" t="s">
        <v>528</v>
      </c>
      <c r="C1416" s="17" t="s">
        <v>373</v>
      </c>
      <c r="D1416" s="17">
        <v>109</v>
      </c>
      <c r="E1416" s="76"/>
    </row>
    <row r="1417" spans="1:5" x14ac:dyDescent="0.25">
      <c r="A1417" t="s">
        <v>20</v>
      </c>
      <c r="B1417" s="1" t="s">
        <v>528</v>
      </c>
      <c r="C1417" s="5" t="s">
        <v>373</v>
      </c>
      <c r="D1417" s="5">
        <v>160</v>
      </c>
    </row>
    <row r="1418" spans="1:5" x14ac:dyDescent="0.25">
      <c r="A1418" s="15" t="s">
        <v>482</v>
      </c>
      <c r="B1418" s="16" t="s">
        <v>528</v>
      </c>
      <c r="C1418" s="17" t="s">
        <v>374</v>
      </c>
      <c r="D1418" s="17">
        <v>124</v>
      </c>
      <c r="E1418" s="76"/>
    </row>
    <row r="1419" spans="1:5" x14ac:dyDescent="0.25">
      <c r="A1419" s="15" t="s">
        <v>482</v>
      </c>
      <c r="B1419" s="16" t="s">
        <v>528</v>
      </c>
      <c r="C1419" s="17" t="s">
        <v>374</v>
      </c>
      <c r="D1419" s="17">
        <v>125</v>
      </c>
      <c r="E1419" s="76"/>
    </row>
    <row r="1420" spans="1:5" x14ac:dyDescent="0.25">
      <c r="A1420" s="2" t="s">
        <v>52</v>
      </c>
      <c r="B1420" s="3" t="s">
        <v>536</v>
      </c>
      <c r="C1420" s="6"/>
      <c r="D1420" s="6"/>
      <c r="E1420" s="7">
        <f>COUNTIFS(A1421:A1456,"2025-2026")</f>
        <v>36</v>
      </c>
    </row>
    <row r="1421" spans="1:5" x14ac:dyDescent="0.25">
      <c r="A1421" t="s">
        <v>52</v>
      </c>
      <c r="B1421" s="1" t="s">
        <v>528</v>
      </c>
      <c r="C1421" s="5" t="s">
        <v>375</v>
      </c>
      <c r="D1421" s="5">
        <v>163</v>
      </c>
    </row>
    <row r="1422" spans="1:5" x14ac:dyDescent="0.25">
      <c r="A1422" t="s">
        <v>52</v>
      </c>
      <c r="B1422" s="1" t="s">
        <v>528</v>
      </c>
      <c r="C1422" s="5" t="s">
        <v>354</v>
      </c>
      <c r="D1422" s="5">
        <v>101</v>
      </c>
    </row>
    <row r="1423" spans="1:5" x14ac:dyDescent="0.25">
      <c r="A1423" t="s">
        <v>52</v>
      </c>
      <c r="B1423" s="1" t="s">
        <v>528</v>
      </c>
      <c r="C1423" s="5" t="s">
        <v>354</v>
      </c>
      <c r="D1423" s="5">
        <v>109</v>
      </c>
    </row>
    <row r="1424" spans="1:5" x14ac:dyDescent="0.25">
      <c r="A1424" t="s">
        <v>52</v>
      </c>
      <c r="B1424" s="1" t="s">
        <v>528</v>
      </c>
      <c r="C1424" s="5" t="s">
        <v>354</v>
      </c>
      <c r="D1424" s="5">
        <v>128</v>
      </c>
    </row>
    <row r="1425" spans="1:4" x14ac:dyDescent="0.25">
      <c r="A1425" t="s">
        <v>52</v>
      </c>
      <c r="B1425" s="1" t="s">
        <v>528</v>
      </c>
      <c r="C1425" s="5" t="s">
        <v>354</v>
      </c>
      <c r="D1425" s="5">
        <v>52</v>
      </c>
    </row>
    <row r="1426" spans="1:4" x14ac:dyDescent="0.25">
      <c r="A1426" t="s">
        <v>52</v>
      </c>
      <c r="B1426" s="1" t="s">
        <v>528</v>
      </c>
      <c r="C1426" s="5" t="s">
        <v>347</v>
      </c>
      <c r="D1426" s="5">
        <v>80</v>
      </c>
    </row>
    <row r="1427" spans="1:4" x14ac:dyDescent="0.25">
      <c r="A1427" t="s">
        <v>52</v>
      </c>
      <c r="B1427" s="1" t="s">
        <v>528</v>
      </c>
      <c r="C1427" s="5" t="s">
        <v>365</v>
      </c>
      <c r="D1427" s="5">
        <v>196</v>
      </c>
    </row>
    <row r="1428" spans="1:4" x14ac:dyDescent="0.25">
      <c r="A1428" t="s">
        <v>52</v>
      </c>
      <c r="B1428" s="1" t="s">
        <v>528</v>
      </c>
      <c r="C1428" s="5" t="s">
        <v>185</v>
      </c>
      <c r="D1428" s="5">
        <v>119</v>
      </c>
    </row>
    <row r="1429" spans="1:4" x14ac:dyDescent="0.25">
      <c r="A1429" t="s">
        <v>52</v>
      </c>
      <c r="B1429" s="1" t="s">
        <v>528</v>
      </c>
      <c r="C1429" s="5" t="s">
        <v>185</v>
      </c>
      <c r="D1429" s="5">
        <v>123</v>
      </c>
    </row>
    <row r="1430" spans="1:4" x14ac:dyDescent="0.25">
      <c r="A1430" t="s">
        <v>52</v>
      </c>
      <c r="B1430" s="1" t="s">
        <v>528</v>
      </c>
      <c r="C1430" s="5" t="s">
        <v>185</v>
      </c>
      <c r="D1430" s="5">
        <v>132.1</v>
      </c>
    </row>
    <row r="1431" spans="1:4" x14ac:dyDescent="0.25">
      <c r="A1431" t="s">
        <v>52</v>
      </c>
      <c r="B1431" s="1" t="s">
        <v>528</v>
      </c>
      <c r="C1431" s="5" t="s">
        <v>185</v>
      </c>
      <c r="D1431" s="5">
        <v>132.19999999999999</v>
      </c>
    </row>
    <row r="1432" spans="1:4" x14ac:dyDescent="0.25">
      <c r="A1432" t="s">
        <v>52</v>
      </c>
      <c r="B1432" s="1" t="s">
        <v>528</v>
      </c>
      <c r="C1432" s="5" t="s">
        <v>359</v>
      </c>
      <c r="D1432" s="5" t="s">
        <v>376</v>
      </c>
    </row>
    <row r="1433" spans="1:4" x14ac:dyDescent="0.25">
      <c r="A1433" t="s">
        <v>52</v>
      </c>
      <c r="B1433" s="1" t="s">
        <v>528</v>
      </c>
      <c r="C1433" s="5" t="s">
        <v>359</v>
      </c>
      <c r="D1433" s="5" t="s">
        <v>377</v>
      </c>
    </row>
    <row r="1434" spans="1:4" x14ac:dyDescent="0.25">
      <c r="A1434" t="s">
        <v>52</v>
      </c>
      <c r="B1434" s="1" t="s">
        <v>528</v>
      </c>
      <c r="C1434" s="5" t="s">
        <v>359</v>
      </c>
      <c r="D1434" s="5">
        <v>303</v>
      </c>
    </row>
    <row r="1435" spans="1:4" x14ac:dyDescent="0.25">
      <c r="A1435" t="s">
        <v>52</v>
      </c>
      <c r="B1435" s="1" t="s">
        <v>528</v>
      </c>
      <c r="C1435" s="5" t="s">
        <v>378</v>
      </c>
      <c r="D1435" s="5">
        <v>192</v>
      </c>
    </row>
    <row r="1436" spans="1:4" x14ac:dyDescent="0.25">
      <c r="A1436" t="s">
        <v>52</v>
      </c>
      <c r="B1436" s="1" t="s">
        <v>528</v>
      </c>
      <c r="C1436" s="5" t="s">
        <v>362</v>
      </c>
      <c r="D1436" s="5">
        <v>167</v>
      </c>
    </row>
    <row r="1437" spans="1:4" x14ac:dyDescent="0.25">
      <c r="A1437" t="s">
        <v>52</v>
      </c>
      <c r="B1437" s="1" t="s">
        <v>528</v>
      </c>
      <c r="C1437" s="5" t="s">
        <v>379</v>
      </c>
      <c r="D1437" s="5">
        <v>101</v>
      </c>
    </row>
    <row r="1438" spans="1:4" x14ac:dyDescent="0.25">
      <c r="A1438" t="s">
        <v>52</v>
      </c>
      <c r="B1438" s="1" t="s">
        <v>528</v>
      </c>
      <c r="C1438" s="5" t="s">
        <v>379</v>
      </c>
      <c r="D1438" s="5">
        <v>102</v>
      </c>
    </row>
    <row r="1439" spans="1:4" x14ac:dyDescent="0.25">
      <c r="A1439" t="s">
        <v>52</v>
      </c>
      <c r="B1439" s="1" t="s">
        <v>528</v>
      </c>
      <c r="C1439" s="5" t="s">
        <v>379</v>
      </c>
      <c r="D1439" s="5">
        <v>25</v>
      </c>
    </row>
    <row r="1440" spans="1:4" x14ac:dyDescent="0.25">
      <c r="A1440" t="s">
        <v>52</v>
      </c>
      <c r="B1440" s="1" t="s">
        <v>528</v>
      </c>
      <c r="C1440" s="5" t="s">
        <v>379</v>
      </c>
      <c r="D1440" s="5">
        <v>34</v>
      </c>
    </row>
    <row r="1441" spans="1:4" x14ac:dyDescent="0.25">
      <c r="A1441" t="s">
        <v>52</v>
      </c>
      <c r="B1441" s="1" t="s">
        <v>528</v>
      </c>
      <c r="C1441" s="5" t="s">
        <v>380</v>
      </c>
      <c r="D1441" s="5">
        <v>40</v>
      </c>
    </row>
    <row r="1442" spans="1:4" x14ac:dyDescent="0.25">
      <c r="A1442" t="s">
        <v>52</v>
      </c>
      <c r="B1442" s="1" t="s">
        <v>528</v>
      </c>
      <c r="C1442" s="5" t="s">
        <v>372</v>
      </c>
      <c r="D1442" s="5">
        <v>101</v>
      </c>
    </row>
    <row r="1443" spans="1:4" x14ac:dyDescent="0.25">
      <c r="A1443" t="s">
        <v>52</v>
      </c>
      <c r="B1443" s="1" t="s">
        <v>528</v>
      </c>
      <c r="C1443" s="5" t="s">
        <v>372</v>
      </c>
      <c r="D1443" s="5">
        <v>102</v>
      </c>
    </row>
    <row r="1444" spans="1:4" x14ac:dyDescent="0.25">
      <c r="A1444" t="s">
        <v>52</v>
      </c>
      <c r="B1444" s="1" t="s">
        <v>528</v>
      </c>
      <c r="C1444" s="5" t="s">
        <v>372</v>
      </c>
      <c r="D1444" s="5">
        <v>103</v>
      </c>
    </row>
    <row r="1445" spans="1:4" x14ac:dyDescent="0.25">
      <c r="A1445" t="s">
        <v>52</v>
      </c>
      <c r="B1445" s="1" t="s">
        <v>528</v>
      </c>
      <c r="C1445" s="5" t="s">
        <v>372</v>
      </c>
      <c r="D1445" s="5">
        <v>104</v>
      </c>
    </row>
    <row r="1446" spans="1:4" x14ac:dyDescent="0.25">
      <c r="A1446" t="s">
        <v>52</v>
      </c>
      <c r="B1446" s="1" t="s">
        <v>528</v>
      </c>
      <c r="C1446" s="5" t="s">
        <v>372</v>
      </c>
      <c r="D1446" s="5">
        <v>105</v>
      </c>
    </row>
    <row r="1447" spans="1:4" x14ac:dyDescent="0.25">
      <c r="A1447" t="s">
        <v>52</v>
      </c>
      <c r="B1447" s="1" t="s">
        <v>528</v>
      </c>
      <c r="C1447" s="5" t="s">
        <v>372</v>
      </c>
      <c r="D1447" s="5">
        <v>106</v>
      </c>
    </row>
    <row r="1448" spans="1:4" x14ac:dyDescent="0.25">
      <c r="A1448" t="s">
        <v>52</v>
      </c>
      <c r="B1448" s="1" t="s">
        <v>528</v>
      </c>
      <c r="C1448" s="5" t="s">
        <v>381</v>
      </c>
      <c r="D1448" s="5">
        <v>12</v>
      </c>
    </row>
    <row r="1449" spans="1:4" x14ac:dyDescent="0.25">
      <c r="A1449" t="s">
        <v>52</v>
      </c>
      <c r="B1449" s="1" t="s">
        <v>528</v>
      </c>
      <c r="C1449" s="5" t="s">
        <v>364</v>
      </c>
      <c r="D1449" s="5">
        <v>1</v>
      </c>
    </row>
    <row r="1450" spans="1:4" x14ac:dyDescent="0.25">
      <c r="A1450" t="s">
        <v>52</v>
      </c>
      <c r="B1450" s="1" t="s">
        <v>528</v>
      </c>
      <c r="C1450" s="5" t="s">
        <v>382</v>
      </c>
      <c r="D1450" s="5">
        <v>21</v>
      </c>
    </row>
    <row r="1451" spans="1:4" x14ac:dyDescent="0.25">
      <c r="A1451" t="s">
        <v>52</v>
      </c>
      <c r="B1451" s="1" t="s">
        <v>528</v>
      </c>
      <c r="C1451" s="5" t="s">
        <v>353</v>
      </c>
      <c r="D1451" s="5">
        <v>140</v>
      </c>
    </row>
    <row r="1452" spans="1:4" x14ac:dyDescent="0.25">
      <c r="A1452" t="s">
        <v>52</v>
      </c>
      <c r="B1452" s="1" t="s">
        <v>528</v>
      </c>
      <c r="C1452" s="5" t="s">
        <v>353</v>
      </c>
      <c r="D1452" s="5">
        <v>40</v>
      </c>
    </row>
    <row r="1453" spans="1:4" x14ac:dyDescent="0.25">
      <c r="A1453" t="s">
        <v>52</v>
      </c>
      <c r="B1453" s="1" t="s">
        <v>528</v>
      </c>
      <c r="C1453" s="5" t="s">
        <v>353</v>
      </c>
      <c r="D1453" s="5">
        <v>58</v>
      </c>
    </row>
    <row r="1454" spans="1:4" x14ac:dyDescent="0.25">
      <c r="A1454" t="s">
        <v>52</v>
      </c>
      <c r="B1454" s="1" t="s">
        <v>528</v>
      </c>
      <c r="C1454" s="5" t="s">
        <v>383</v>
      </c>
      <c r="D1454" s="5">
        <v>58</v>
      </c>
    </row>
    <row r="1455" spans="1:4" x14ac:dyDescent="0.25">
      <c r="A1455" t="s">
        <v>52</v>
      </c>
      <c r="B1455" s="1" t="s">
        <v>528</v>
      </c>
      <c r="C1455" s="5" t="s">
        <v>367</v>
      </c>
      <c r="D1455" s="5">
        <v>200</v>
      </c>
    </row>
    <row r="1456" spans="1:4" x14ac:dyDescent="0.25">
      <c r="A1456" t="s">
        <v>52</v>
      </c>
      <c r="B1456" s="1" t="s">
        <v>528</v>
      </c>
      <c r="C1456" s="5" t="s">
        <v>367</v>
      </c>
      <c r="D1456" s="5">
        <v>58</v>
      </c>
    </row>
    <row r="1457" spans="1:5" x14ac:dyDescent="0.25">
      <c r="A1457" s="2" t="s">
        <v>64</v>
      </c>
      <c r="B1457" s="3" t="s">
        <v>536</v>
      </c>
      <c r="C1457" s="6"/>
      <c r="D1457" s="6"/>
      <c r="E1457" s="7">
        <f>COUNTIFS(A1458:A1506,"2026-2027")</f>
        <v>48</v>
      </c>
    </row>
    <row r="1458" spans="1:5" x14ac:dyDescent="0.25">
      <c r="A1458" t="s">
        <v>64</v>
      </c>
      <c r="B1458" s="1" t="s">
        <v>528</v>
      </c>
      <c r="C1458" s="5" t="s">
        <v>352</v>
      </c>
      <c r="D1458" s="5">
        <v>70</v>
      </c>
    </row>
    <row r="1459" spans="1:5" x14ac:dyDescent="0.25">
      <c r="A1459" t="s">
        <v>64</v>
      </c>
      <c r="B1459" s="1" t="s">
        <v>528</v>
      </c>
      <c r="C1459" s="5" t="s">
        <v>354</v>
      </c>
      <c r="D1459" s="5">
        <v>120</v>
      </c>
    </row>
    <row r="1460" spans="1:5" x14ac:dyDescent="0.25">
      <c r="A1460" t="s">
        <v>64</v>
      </c>
      <c r="B1460" s="1" t="s">
        <v>528</v>
      </c>
      <c r="C1460" s="5" t="s">
        <v>346</v>
      </c>
      <c r="D1460" s="5">
        <v>27</v>
      </c>
    </row>
    <row r="1461" spans="1:5" x14ac:dyDescent="0.25">
      <c r="A1461" t="s">
        <v>64</v>
      </c>
      <c r="B1461" s="1" t="s">
        <v>528</v>
      </c>
      <c r="C1461" s="5" t="s">
        <v>346</v>
      </c>
      <c r="D1461" s="5">
        <v>29</v>
      </c>
    </row>
    <row r="1462" spans="1:5" x14ac:dyDescent="0.25">
      <c r="A1462" t="s">
        <v>64</v>
      </c>
      <c r="B1462" s="1" t="s">
        <v>528</v>
      </c>
      <c r="C1462" s="5" t="s">
        <v>347</v>
      </c>
      <c r="D1462" s="5">
        <v>101</v>
      </c>
    </row>
    <row r="1463" spans="1:5" x14ac:dyDescent="0.25">
      <c r="A1463" t="s">
        <v>64</v>
      </c>
      <c r="B1463" s="1" t="s">
        <v>528</v>
      </c>
      <c r="C1463" s="5" t="s">
        <v>347</v>
      </c>
      <c r="D1463" s="5">
        <v>25</v>
      </c>
    </row>
    <row r="1464" spans="1:5" x14ac:dyDescent="0.25">
      <c r="A1464" t="s">
        <v>64</v>
      </c>
      <c r="B1464" s="1" t="s">
        <v>528</v>
      </c>
      <c r="C1464" s="5" t="s">
        <v>384</v>
      </c>
      <c r="D1464" s="5">
        <v>116</v>
      </c>
    </row>
    <row r="1465" spans="1:5" x14ac:dyDescent="0.25">
      <c r="A1465" t="s">
        <v>64</v>
      </c>
      <c r="B1465" s="1" t="s">
        <v>528</v>
      </c>
      <c r="C1465" s="5" t="s">
        <v>365</v>
      </c>
      <c r="D1465" s="5">
        <v>91</v>
      </c>
    </row>
    <row r="1466" spans="1:5" x14ac:dyDescent="0.25">
      <c r="A1466" t="s">
        <v>64</v>
      </c>
      <c r="B1466" s="1" t="s">
        <v>528</v>
      </c>
      <c r="C1466" s="5" t="s">
        <v>348</v>
      </c>
      <c r="D1466" s="5">
        <v>12</v>
      </c>
    </row>
    <row r="1467" spans="1:5" x14ac:dyDescent="0.25">
      <c r="A1467" t="s">
        <v>64</v>
      </c>
      <c r="B1467" s="1" t="s">
        <v>528</v>
      </c>
      <c r="C1467" s="5" t="s">
        <v>348</v>
      </c>
      <c r="D1467" s="5">
        <v>60</v>
      </c>
    </row>
    <row r="1468" spans="1:5" x14ac:dyDescent="0.25">
      <c r="A1468" t="s">
        <v>64</v>
      </c>
      <c r="B1468" s="1" t="s">
        <v>528</v>
      </c>
      <c r="C1468" s="5" t="s">
        <v>348</v>
      </c>
      <c r="D1468" s="5">
        <v>63</v>
      </c>
    </row>
    <row r="1469" spans="1:5" x14ac:dyDescent="0.25">
      <c r="A1469" t="s">
        <v>64</v>
      </c>
      <c r="B1469" s="1" t="s">
        <v>528</v>
      </c>
      <c r="C1469" s="5" t="s">
        <v>348</v>
      </c>
      <c r="D1469" s="5">
        <v>72</v>
      </c>
    </row>
    <row r="1470" spans="1:5" x14ac:dyDescent="0.25">
      <c r="A1470" t="s">
        <v>64</v>
      </c>
      <c r="B1470" s="1" t="s">
        <v>528</v>
      </c>
      <c r="C1470" s="5" t="s">
        <v>348</v>
      </c>
      <c r="D1470" s="5">
        <v>80</v>
      </c>
    </row>
    <row r="1471" spans="1:5" x14ac:dyDescent="0.25">
      <c r="A1471" t="s">
        <v>64</v>
      </c>
      <c r="B1471" s="1" t="s">
        <v>528</v>
      </c>
      <c r="C1471" s="5" t="s">
        <v>348</v>
      </c>
      <c r="D1471" s="5">
        <v>84</v>
      </c>
    </row>
    <row r="1472" spans="1:5" x14ac:dyDescent="0.25">
      <c r="A1472" t="s">
        <v>64</v>
      </c>
      <c r="B1472" s="1" t="s">
        <v>528</v>
      </c>
      <c r="C1472" s="5" t="s">
        <v>348</v>
      </c>
      <c r="D1472" s="5">
        <v>86</v>
      </c>
    </row>
    <row r="1473" spans="1:5" x14ac:dyDescent="0.25">
      <c r="A1473" t="s">
        <v>64</v>
      </c>
      <c r="B1473" s="1" t="s">
        <v>528</v>
      </c>
      <c r="C1473" s="5" t="s">
        <v>348</v>
      </c>
      <c r="D1473" s="5">
        <v>88</v>
      </c>
    </row>
    <row r="1474" spans="1:5" x14ac:dyDescent="0.25">
      <c r="A1474" t="s">
        <v>64</v>
      </c>
      <c r="B1474" s="1" t="s">
        <v>528</v>
      </c>
      <c r="C1474" s="5" t="s">
        <v>348</v>
      </c>
      <c r="D1474" s="5">
        <v>98</v>
      </c>
    </row>
    <row r="1475" spans="1:5" x14ac:dyDescent="0.25">
      <c r="A1475" t="s">
        <v>64</v>
      </c>
      <c r="B1475" s="1" t="s">
        <v>528</v>
      </c>
      <c r="C1475" s="5" t="s">
        <v>373</v>
      </c>
      <c r="D1475" s="5">
        <v>103</v>
      </c>
    </row>
    <row r="1476" spans="1:5" x14ac:dyDescent="0.25">
      <c r="A1476" t="s">
        <v>64</v>
      </c>
      <c r="B1476" s="1" t="s">
        <v>528</v>
      </c>
      <c r="C1476" s="5" t="s">
        <v>373</v>
      </c>
      <c r="D1476" s="5">
        <v>120</v>
      </c>
    </row>
    <row r="1477" spans="1:5" x14ac:dyDescent="0.25">
      <c r="A1477" t="s">
        <v>64</v>
      </c>
      <c r="B1477" s="1" t="s">
        <v>528</v>
      </c>
      <c r="C1477" s="5" t="s">
        <v>373</v>
      </c>
      <c r="D1477" s="5">
        <v>153</v>
      </c>
    </row>
    <row r="1478" spans="1:5" x14ac:dyDescent="0.25">
      <c r="A1478" t="s">
        <v>64</v>
      </c>
      <c r="B1478" s="1" t="s">
        <v>528</v>
      </c>
      <c r="C1478" s="5" t="s">
        <v>373</v>
      </c>
      <c r="D1478" s="5">
        <v>64</v>
      </c>
    </row>
    <row r="1479" spans="1:5" x14ac:dyDescent="0.25">
      <c r="A1479" t="s">
        <v>64</v>
      </c>
      <c r="B1479" s="1" t="s">
        <v>528</v>
      </c>
      <c r="C1479" s="5" t="s">
        <v>373</v>
      </c>
      <c r="D1479" s="5">
        <v>65</v>
      </c>
    </row>
    <row r="1480" spans="1:5" x14ac:dyDescent="0.25">
      <c r="A1480" t="s">
        <v>64</v>
      </c>
      <c r="B1480" s="1" t="s">
        <v>528</v>
      </c>
      <c r="C1480" s="5" t="s">
        <v>350</v>
      </c>
      <c r="D1480" s="5">
        <v>191</v>
      </c>
    </row>
    <row r="1481" spans="1:5" x14ac:dyDescent="0.25">
      <c r="A1481" s="15" t="s">
        <v>482</v>
      </c>
      <c r="B1481" s="16" t="s">
        <v>528</v>
      </c>
      <c r="C1481" s="17" t="s">
        <v>350</v>
      </c>
      <c r="D1481" s="17">
        <v>43</v>
      </c>
      <c r="E1481" s="76"/>
    </row>
    <row r="1482" spans="1:5" x14ac:dyDescent="0.25">
      <c r="A1482" t="s">
        <v>64</v>
      </c>
      <c r="B1482" s="1" t="s">
        <v>528</v>
      </c>
      <c r="C1482" s="5" t="s">
        <v>350</v>
      </c>
      <c r="D1482" s="5">
        <v>57</v>
      </c>
    </row>
    <row r="1483" spans="1:5" x14ac:dyDescent="0.25">
      <c r="A1483" t="s">
        <v>64</v>
      </c>
      <c r="B1483" s="1" t="s">
        <v>528</v>
      </c>
      <c r="C1483" s="5" t="s">
        <v>385</v>
      </c>
      <c r="D1483" s="5">
        <v>12</v>
      </c>
    </row>
    <row r="1484" spans="1:5" x14ac:dyDescent="0.25">
      <c r="A1484" t="s">
        <v>64</v>
      </c>
      <c r="B1484" s="1" t="s">
        <v>528</v>
      </c>
      <c r="C1484" s="5" t="s">
        <v>378</v>
      </c>
      <c r="D1484" s="5">
        <v>63</v>
      </c>
    </row>
    <row r="1485" spans="1:5" x14ac:dyDescent="0.25">
      <c r="A1485" t="s">
        <v>64</v>
      </c>
      <c r="B1485" s="1" t="s">
        <v>528</v>
      </c>
      <c r="C1485" s="5" t="s">
        <v>379</v>
      </c>
      <c r="D1485" s="5">
        <v>16</v>
      </c>
    </row>
    <row r="1486" spans="1:5" x14ac:dyDescent="0.25">
      <c r="A1486" t="s">
        <v>64</v>
      </c>
      <c r="B1486" s="1" t="s">
        <v>528</v>
      </c>
      <c r="C1486" s="5" t="s">
        <v>379</v>
      </c>
      <c r="D1486" s="5">
        <v>45</v>
      </c>
    </row>
    <row r="1487" spans="1:5" x14ac:dyDescent="0.25">
      <c r="A1487" t="s">
        <v>64</v>
      </c>
      <c r="B1487" s="1" t="s">
        <v>528</v>
      </c>
      <c r="C1487" s="5" t="s">
        <v>366</v>
      </c>
      <c r="D1487" s="5">
        <v>63</v>
      </c>
    </row>
    <row r="1488" spans="1:5" x14ac:dyDescent="0.25">
      <c r="A1488" t="s">
        <v>64</v>
      </c>
      <c r="B1488" s="1" t="s">
        <v>528</v>
      </c>
      <c r="C1488" s="5" t="s">
        <v>386</v>
      </c>
      <c r="D1488" s="5">
        <v>60</v>
      </c>
    </row>
    <row r="1489" spans="1:4" x14ac:dyDescent="0.25">
      <c r="A1489" t="s">
        <v>64</v>
      </c>
      <c r="B1489" s="1" t="s">
        <v>528</v>
      </c>
      <c r="C1489" s="5" t="s">
        <v>387</v>
      </c>
      <c r="D1489" s="5">
        <v>101</v>
      </c>
    </row>
    <row r="1490" spans="1:4" x14ac:dyDescent="0.25">
      <c r="A1490" t="s">
        <v>64</v>
      </c>
      <c r="B1490" s="1" t="s">
        <v>528</v>
      </c>
      <c r="C1490" s="5" t="s">
        <v>356</v>
      </c>
      <c r="D1490" s="5">
        <v>3</v>
      </c>
    </row>
    <row r="1491" spans="1:4" x14ac:dyDescent="0.25">
      <c r="A1491" t="s">
        <v>64</v>
      </c>
      <c r="B1491" s="1" t="s">
        <v>528</v>
      </c>
      <c r="C1491" s="5" t="s">
        <v>388</v>
      </c>
      <c r="D1491" s="5">
        <v>40</v>
      </c>
    </row>
    <row r="1492" spans="1:4" x14ac:dyDescent="0.25">
      <c r="A1492" t="s">
        <v>64</v>
      </c>
      <c r="B1492" s="1" t="s">
        <v>528</v>
      </c>
      <c r="C1492" s="5" t="s">
        <v>389</v>
      </c>
      <c r="D1492" s="5">
        <v>85.1</v>
      </c>
    </row>
    <row r="1493" spans="1:4" x14ac:dyDescent="0.25">
      <c r="A1493" t="s">
        <v>64</v>
      </c>
      <c r="B1493" s="1" t="s">
        <v>528</v>
      </c>
      <c r="C1493" s="5" t="s">
        <v>389</v>
      </c>
      <c r="D1493" s="5">
        <v>85.2</v>
      </c>
    </row>
    <row r="1494" spans="1:4" x14ac:dyDescent="0.25">
      <c r="A1494" t="s">
        <v>64</v>
      </c>
      <c r="B1494" s="1" t="s">
        <v>528</v>
      </c>
      <c r="C1494" s="5" t="s">
        <v>363</v>
      </c>
      <c r="D1494" s="5">
        <v>4</v>
      </c>
    </row>
    <row r="1495" spans="1:4" x14ac:dyDescent="0.25">
      <c r="A1495" t="s">
        <v>64</v>
      </c>
      <c r="B1495" s="1" t="s">
        <v>528</v>
      </c>
      <c r="C1495" s="5" t="s">
        <v>364</v>
      </c>
      <c r="D1495" s="5">
        <v>7</v>
      </c>
    </row>
    <row r="1496" spans="1:4" x14ac:dyDescent="0.25">
      <c r="A1496" t="s">
        <v>64</v>
      </c>
      <c r="B1496" s="1" t="s">
        <v>528</v>
      </c>
      <c r="C1496" s="5" t="s">
        <v>357</v>
      </c>
      <c r="D1496" s="5">
        <v>13</v>
      </c>
    </row>
    <row r="1497" spans="1:4" x14ac:dyDescent="0.25">
      <c r="A1497" t="s">
        <v>64</v>
      </c>
      <c r="B1497" s="1" t="s">
        <v>528</v>
      </c>
      <c r="C1497" s="5" t="s">
        <v>357</v>
      </c>
      <c r="D1497" s="5">
        <v>85.1</v>
      </c>
    </row>
    <row r="1498" spans="1:4" x14ac:dyDescent="0.25">
      <c r="A1498" t="s">
        <v>64</v>
      </c>
      <c r="B1498" s="1" t="s">
        <v>528</v>
      </c>
      <c r="C1498" s="5" t="s">
        <v>357</v>
      </c>
      <c r="D1498" s="5">
        <v>85.2</v>
      </c>
    </row>
    <row r="1499" spans="1:4" x14ac:dyDescent="0.25">
      <c r="A1499" t="s">
        <v>64</v>
      </c>
      <c r="B1499" s="1" t="s">
        <v>528</v>
      </c>
      <c r="C1499" s="5" t="s">
        <v>358</v>
      </c>
      <c r="D1499" s="5">
        <v>64</v>
      </c>
    </row>
    <row r="1500" spans="1:4" x14ac:dyDescent="0.25">
      <c r="A1500" t="s">
        <v>64</v>
      </c>
      <c r="B1500" s="1" t="s">
        <v>528</v>
      </c>
      <c r="C1500" s="5" t="s">
        <v>367</v>
      </c>
      <c r="D1500" s="5" t="s">
        <v>168</v>
      </c>
    </row>
    <row r="1501" spans="1:4" x14ac:dyDescent="0.25">
      <c r="A1501" t="s">
        <v>64</v>
      </c>
      <c r="B1501" s="1" t="s">
        <v>528</v>
      </c>
      <c r="C1501" s="5" t="s">
        <v>367</v>
      </c>
      <c r="D1501" s="5" t="s">
        <v>169</v>
      </c>
    </row>
    <row r="1502" spans="1:4" x14ac:dyDescent="0.25">
      <c r="A1502" t="s">
        <v>64</v>
      </c>
      <c r="B1502" s="1" t="s">
        <v>528</v>
      </c>
      <c r="C1502" s="5" t="s">
        <v>367</v>
      </c>
      <c r="D1502" s="5" t="s">
        <v>390</v>
      </c>
    </row>
    <row r="1503" spans="1:4" x14ac:dyDescent="0.25">
      <c r="A1503" t="s">
        <v>64</v>
      </c>
      <c r="B1503" s="1" t="s">
        <v>528</v>
      </c>
      <c r="C1503" s="5" t="s">
        <v>367</v>
      </c>
      <c r="D1503" s="5">
        <v>25</v>
      </c>
    </row>
    <row r="1504" spans="1:4" x14ac:dyDescent="0.25">
      <c r="A1504" t="s">
        <v>64</v>
      </c>
      <c r="B1504" s="1" t="s">
        <v>528</v>
      </c>
      <c r="C1504" s="5" t="s">
        <v>367</v>
      </c>
      <c r="D1504" s="5">
        <v>4</v>
      </c>
    </row>
    <row r="1505" spans="1:5" x14ac:dyDescent="0.25">
      <c r="A1505" t="s">
        <v>64</v>
      </c>
      <c r="B1505" s="1" t="s">
        <v>528</v>
      </c>
      <c r="C1505" s="5" t="s">
        <v>367</v>
      </c>
      <c r="D1505" s="5">
        <v>49</v>
      </c>
    </row>
    <row r="1506" spans="1:5" x14ac:dyDescent="0.25">
      <c r="A1506" t="s">
        <v>64</v>
      </c>
      <c r="B1506" s="1" t="s">
        <v>528</v>
      </c>
      <c r="C1506" s="5" t="s">
        <v>367</v>
      </c>
      <c r="D1506" s="5">
        <v>5</v>
      </c>
    </row>
    <row r="1507" spans="1:5" x14ac:dyDescent="0.25">
      <c r="A1507" s="2" t="s">
        <v>91</v>
      </c>
      <c r="B1507" s="3" t="s">
        <v>537</v>
      </c>
      <c r="C1507" s="6"/>
      <c r="D1507" s="6"/>
      <c r="E1507" s="7">
        <f>COUNTIFS(A1508:A1579,"2027-2028")</f>
        <v>69</v>
      </c>
    </row>
    <row r="1508" spans="1:5" x14ac:dyDescent="0.25">
      <c r="A1508" t="s">
        <v>91</v>
      </c>
      <c r="B1508" s="1" t="s">
        <v>528</v>
      </c>
      <c r="C1508" s="5" t="s">
        <v>351</v>
      </c>
      <c r="D1508" s="5">
        <v>105</v>
      </c>
    </row>
    <row r="1509" spans="1:5" x14ac:dyDescent="0.25">
      <c r="A1509" s="15" t="s">
        <v>482</v>
      </c>
      <c r="B1509" s="16" t="s">
        <v>528</v>
      </c>
      <c r="C1509" s="17" t="s">
        <v>351</v>
      </c>
      <c r="D1509" s="17" t="s">
        <v>538</v>
      </c>
      <c r="E1509" s="76"/>
    </row>
    <row r="1510" spans="1:5" x14ac:dyDescent="0.25">
      <c r="A1510" t="s">
        <v>91</v>
      </c>
      <c r="B1510" s="1" t="s">
        <v>528</v>
      </c>
      <c r="C1510" s="5" t="s">
        <v>352</v>
      </c>
      <c r="D1510" s="5">
        <v>20</v>
      </c>
    </row>
    <row r="1511" spans="1:5" x14ac:dyDescent="0.25">
      <c r="A1511" t="s">
        <v>91</v>
      </c>
      <c r="B1511" s="1" t="s">
        <v>528</v>
      </c>
      <c r="C1511" s="5" t="s">
        <v>352</v>
      </c>
      <c r="D1511" s="5">
        <v>98</v>
      </c>
    </row>
    <row r="1512" spans="1:5" x14ac:dyDescent="0.25">
      <c r="A1512" t="s">
        <v>91</v>
      </c>
      <c r="B1512" s="1" t="s">
        <v>528</v>
      </c>
      <c r="C1512" s="5" t="s">
        <v>354</v>
      </c>
      <c r="D1512" s="5">
        <v>126</v>
      </c>
    </row>
    <row r="1513" spans="1:5" x14ac:dyDescent="0.25">
      <c r="A1513" t="s">
        <v>91</v>
      </c>
      <c r="B1513" s="1" t="s">
        <v>528</v>
      </c>
      <c r="C1513" s="5" t="s">
        <v>354</v>
      </c>
      <c r="D1513" s="5">
        <v>50</v>
      </c>
    </row>
    <row r="1514" spans="1:5" x14ac:dyDescent="0.25">
      <c r="A1514" t="s">
        <v>91</v>
      </c>
      <c r="B1514" s="1" t="s">
        <v>528</v>
      </c>
      <c r="C1514" s="5" t="s">
        <v>346</v>
      </c>
      <c r="D1514" s="5">
        <v>134</v>
      </c>
    </row>
    <row r="1515" spans="1:5" x14ac:dyDescent="0.25">
      <c r="A1515" t="s">
        <v>91</v>
      </c>
      <c r="B1515" s="1" t="s">
        <v>528</v>
      </c>
      <c r="C1515" s="5" t="s">
        <v>346</v>
      </c>
      <c r="D1515" s="5">
        <v>153</v>
      </c>
    </row>
    <row r="1516" spans="1:5" x14ac:dyDescent="0.25">
      <c r="A1516" t="s">
        <v>91</v>
      </c>
      <c r="B1516" s="1" t="s">
        <v>528</v>
      </c>
      <c r="C1516" s="5" t="s">
        <v>347</v>
      </c>
      <c r="D1516" s="5">
        <v>110</v>
      </c>
    </row>
    <row r="1517" spans="1:5" x14ac:dyDescent="0.25">
      <c r="A1517" t="s">
        <v>91</v>
      </c>
      <c r="B1517" s="1" t="s">
        <v>528</v>
      </c>
      <c r="C1517" s="5" t="s">
        <v>384</v>
      </c>
      <c r="D1517" s="5">
        <v>105</v>
      </c>
    </row>
    <row r="1518" spans="1:5" x14ac:dyDescent="0.25">
      <c r="A1518" t="s">
        <v>91</v>
      </c>
      <c r="B1518" s="1" t="s">
        <v>528</v>
      </c>
      <c r="C1518" s="5" t="s">
        <v>384</v>
      </c>
      <c r="D1518" s="5">
        <v>108</v>
      </c>
    </row>
    <row r="1519" spans="1:5" x14ac:dyDescent="0.25">
      <c r="A1519" t="s">
        <v>91</v>
      </c>
      <c r="B1519" s="1" t="s">
        <v>528</v>
      </c>
      <c r="C1519" s="5" t="s">
        <v>384</v>
      </c>
      <c r="D1519" s="5">
        <v>112</v>
      </c>
    </row>
    <row r="1520" spans="1:5" x14ac:dyDescent="0.25">
      <c r="A1520" t="s">
        <v>91</v>
      </c>
      <c r="B1520" s="1" t="s">
        <v>528</v>
      </c>
      <c r="C1520" s="5" t="s">
        <v>384</v>
      </c>
      <c r="D1520" s="5">
        <v>113</v>
      </c>
    </row>
    <row r="1521" spans="1:4" x14ac:dyDescent="0.25">
      <c r="A1521" t="s">
        <v>91</v>
      </c>
      <c r="B1521" s="1" t="s">
        <v>528</v>
      </c>
      <c r="C1521" s="5" t="s">
        <v>384</v>
      </c>
      <c r="D1521" s="5">
        <v>114</v>
      </c>
    </row>
    <row r="1522" spans="1:4" x14ac:dyDescent="0.25">
      <c r="A1522" t="s">
        <v>91</v>
      </c>
      <c r="B1522" s="1" t="s">
        <v>528</v>
      </c>
      <c r="C1522" s="5" t="s">
        <v>384</v>
      </c>
      <c r="D1522" s="5" t="s">
        <v>391</v>
      </c>
    </row>
    <row r="1523" spans="1:4" x14ac:dyDescent="0.25">
      <c r="A1523" t="s">
        <v>91</v>
      </c>
      <c r="B1523" s="1" t="s">
        <v>528</v>
      </c>
      <c r="C1523" s="5" t="s">
        <v>384</v>
      </c>
      <c r="D1523" s="5">
        <v>187</v>
      </c>
    </row>
    <row r="1524" spans="1:4" x14ac:dyDescent="0.25">
      <c r="A1524" t="s">
        <v>91</v>
      </c>
      <c r="B1524" s="1" t="s">
        <v>528</v>
      </c>
      <c r="C1524" s="5" t="s">
        <v>384</v>
      </c>
      <c r="D1524" s="5" t="s">
        <v>392</v>
      </c>
    </row>
    <row r="1525" spans="1:4" x14ac:dyDescent="0.25">
      <c r="A1525" t="s">
        <v>91</v>
      </c>
      <c r="B1525" s="1" t="s">
        <v>528</v>
      </c>
      <c r="C1525" s="5" t="s">
        <v>384</v>
      </c>
      <c r="D1525" s="5" t="s">
        <v>393</v>
      </c>
    </row>
    <row r="1526" spans="1:4" x14ac:dyDescent="0.25">
      <c r="A1526" t="s">
        <v>91</v>
      </c>
      <c r="B1526" s="1" t="s">
        <v>528</v>
      </c>
      <c r="C1526" s="5" t="s">
        <v>365</v>
      </c>
      <c r="D1526" s="5">
        <v>133</v>
      </c>
    </row>
    <row r="1527" spans="1:4" x14ac:dyDescent="0.25">
      <c r="A1527" t="s">
        <v>91</v>
      </c>
      <c r="B1527" s="1" t="s">
        <v>528</v>
      </c>
      <c r="C1527" s="5" t="s">
        <v>373</v>
      </c>
      <c r="D1527" s="5">
        <v>116</v>
      </c>
    </row>
    <row r="1528" spans="1:4" x14ac:dyDescent="0.25">
      <c r="A1528" t="s">
        <v>91</v>
      </c>
      <c r="B1528" s="1" t="s">
        <v>528</v>
      </c>
      <c r="C1528" s="5" t="s">
        <v>373</v>
      </c>
      <c r="D1528" s="5">
        <v>117</v>
      </c>
    </row>
    <row r="1529" spans="1:4" x14ac:dyDescent="0.25">
      <c r="A1529" t="s">
        <v>91</v>
      </c>
      <c r="B1529" s="1" t="s">
        <v>528</v>
      </c>
      <c r="C1529" s="5" t="s">
        <v>373</v>
      </c>
      <c r="D1529" s="5">
        <v>119</v>
      </c>
    </row>
    <row r="1530" spans="1:4" x14ac:dyDescent="0.25">
      <c r="A1530" t="s">
        <v>91</v>
      </c>
      <c r="B1530" s="1" t="s">
        <v>528</v>
      </c>
      <c r="C1530" s="5" t="s">
        <v>349</v>
      </c>
      <c r="D1530" s="5">
        <v>113</v>
      </c>
    </row>
    <row r="1531" spans="1:4" x14ac:dyDescent="0.25">
      <c r="A1531" t="s">
        <v>91</v>
      </c>
      <c r="B1531" s="1" t="s">
        <v>528</v>
      </c>
      <c r="C1531" s="5" t="s">
        <v>349</v>
      </c>
      <c r="D1531" s="5">
        <v>114</v>
      </c>
    </row>
    <row r="1532" spans="1:4" x14ac:dyDescent="0.25">
      <c r="A1532" t="s">
        <v>91</v>
      </c>
      <c r="B1532" s="1" t="s">
        <v>528</v>
      </c>
      <c r="C1532" s="5" t="s">
        <v>349</v>
      </c>
      <c r="D1532" s="5">
        <v>120</v>
      </c>
    </row>
    <row r="1533" spans="1:4" x14ac:dyDescent="0.25">
      <c r="A1533" t="s">
        <v>91</v>
      </c>
      <c r="B1533" s="1" t="s">
        <v>528</v>
      </c>
      <c r="C1533" s="5" t="s">
        <v>349</v>
      </c>
      <c r="D1533" s="5">
        <v>121</v>
      </c>
    </row>
    <row r="1534" spans="1:4" x14ac:dyDescent="0.25">
      <c r="A1534" t="s">
        <v>91</v>
      </c>
      <c r="B1534" s="1" t="s">
        <v>528</v>
      </c>
      <c r="C1534" s="5" t="s">
        <v>349</v>
      </c>
      <c r="D1534" s="5">
        <v>122</v>
      </c>
    </row>
    <row r="1535" spans="1:4" x14ac:dyDescent="0.25">
      <c r="A1535" t="s">
        <v>91</v>
      </c>
      <c r="B1535" s="1" t="s">
        <v>528</v>
      </c>
      <c r="C1535" s="5" t="s">
        <v>349</v>
      </c>
      <c r="D1535" s="5">
        <v>123</v>
      </c>
    </row>
    <row r="1536" spans="1:4" x14ac:dyDescent="0.25">
      <c r="A1536" t="s">
        <v>91</v>
      </c>
      <c r="B1536" s="1" t="s">
        <v>528</v>
      </c>
      <c r="C1536" s="5" t="s">
        <v>349</v>
      </c>
      <c r="D1536" s="5">
        <v>130</v>
      </c>
    </row>
    <row r="1537" spans="1:5" x14ac:dyDescent="0.25">
      <c r="A1537" t="s">
        <v>91</v>
      </c>
      <c r="B1537" s="1" t="s">
        <v>528</v>
      </c>
      <c r="C1537" s="5" t="s">
        <v>349</v>
      </c>
      <c r="D1537" s="5">
        <v>131</v>
      </c>
    </row>
    <row r="1538" spans="1:5" x14ac:dyDescent="0.25">
      <c r="A1538" t="s">
        <v>91</v>
      </c>
      <c r="B1538" s="1" t="s">
        <v>528</v>
      </c>
      <c r="C1538" s="5" t="s">
        <v>349</v>
      </c>
      <c r="D1538" s="5">
        <v>132</v>
      </c>
    </row>
    <row r="1539" spans="1:5" x14ac:dyDescent="0.25">
      <c r="A1539" t="s">
        <v>91</v>
      </c>
      <c r="B1539" s="1" t="s">
        <v>528</v>
      </c>
      <c r="C1539" s="5" t="s">
        <v>349</v>
      </c>
      <c r="D1539" s="5">
        <v>51</v>
      </c>
    </row>
    <row r="1540" spans="1:5" x14ac:dyDescent="0.25">
      <c r="A1540" t="s">
        <v>91</v>
      </c>
      <c r="B1540" s="1" t="s">
        <v>528</v>
      </c>
      <c r="C1540" s="5" t="s">
        <v>349</v>
      </c>
      <c r="D1540" s="5">
        <v>52</v>
      </c>
    </row>
    <row r="1541" spans="1:5" x14ac:dyDescent="0.25">
      <c r="A1541" t="s">
        <v>91</v>
      </c>
      <c r="B1541" s="1" t="s">
        <v>528</v>
      </c>
      <c r="C1541" s="5" t="s">
        <v>349</v>
      </c>
      <c r="D1541" s="5">
        <v>53</v>
      </c>
    </row>
    <row r="1542" spans="1:5" x14ac:dyDescent="0.25">
      <c r="A1542" t="s">
        <v>91</v>
      </c>
      <c r="B1542" s="1" t="s">
        <v>528</v>
      </c>
      <c r="C1542" s="5" t="s">
        <v>349</v>
      </c>
      <c r="D1542" s="5">
        <v>54</v>
      </c>
    </row>
    <row r="1543" spans="1:5" x14ac:dyDescent="0.25">
      <c r="A1543" t="s">
        <v>91</v>
      </c>
      <c r="B1543" s="1" t="s">
        <v>528</v>
      </c>
      <c r="C1543" s="5" t="s">
        <v>349</v>
      </c>
      <c r="D1543" s="5">
        <v>55</v>
      </c>
    </row>
    <row r="1544" spans="1:5" x14ac:dyDescent="0.25">
      <c r="A1544" s="15" t="s">
        <v>482</v>
      </c>
      <c r="B1544" s="16" t="s">
        <v>528</v>
      </c>
      <c r="C1544" s="17" t="s">
        <v>349</v>
      </c>
      <c r="D1544" s="17">
        <v>60</v>
      </c>
      <c r="E1544" s="76"/>
    </row>
    <row r="1545" spans="1:5" x14ac:dyDescent="0.25">
      <c r="A1545" t="s">
        <v>91</v>
      </c>
      <c r="B1545" s="1" t="s">
        <v>528</v>
      </c>
      <c r="C1545" s="5" t="s">
        <v>349</v>
      </c>
      <c r="D1545" s="5">
        <v>70</v>
      </c>
    </row>
    <row r="1546" spans="1:5" x14ac:dyDescent="0.25">
      <c r="A1546" t="s">
        <v>91</v>
      </c>
      <c r="B1546" s="1" t="s">
        <v>528</v>
      </c>
      <c r="C1546" s="5" t="s">
        <v>185</v>
      </c>
      <c r="D1546" s="5">
        <v>116</v>
      </c>
    </row>
    <row r="1547" spans="1:5" x14ac:dyDescent="0.25">
      <c r="A1547" t="s">
        <v>91</v>
      </c>
      <c r="B1547" s="1" t="s">
        <v>528</v>
      </c>
      <c r="C1547" s="5" t="s">
        <v>185</v>
      </c>
      <c r="D1547" s="5">
        <v>124</v>
      </c>
    </row>
    <row r="1548" spans="1:5" x14ac:dyDescent="0.25">
      <c r="A1548" t="s">
        <v>91</v>
      </c>
      <c r="B1548" s="1" t="s">
        <v>528</v>
      </c>
      <c r="C1548" s="5" t="s">
        <v>185</v>
      </c>
      <c r="D1548" s="5">
        <v>130</v>
      </c>
    </row>
    <row r="1549" spans="1:5" x14ac:dyDescent="0.25">
      <c r="A1549" t="s">
        <v>91</v>
      </c>
      <c r="B1549" s="1" t="s">
        <v>528</v>
      </c>
      <c r="C1549" s="5" t="s">
        <v>185</v>
      </c>
      <c r="D1549" s="5">
        <v>3</v>
      </c>
    </row>
    <row r="1550" spans="1:5" x14ac:dyDescent="0.25">
      <c r="A1550" t="s">
        <v>91</v>
      </c>
      <c r="B1550" s="1" t="s">
        <v>528</v>
      </c>
      <c r="C1550" s="5" t="s">
        <v>185</v>
      </c>
      <c r="D1550" s="5">
        <v>42.1</v>
      </c>
    </row>
    <row r="1551" spans="1:5" x14ac:dyDescent="0.25">
      <c r="A1551" t="s">
        <v>91</v>
      </c>
      <c r="B1551" s="1" t="s">
        <v>528</v>
      </c>
      <c r="C1551" s="5" t="s">
        <v>185</v>
      </c>
      <c r="D1551" s="5">
        <v>42.2</v>
      </c>
    </row>
    <row r="1552" spans="1:5" x14ac:dyDescent="0.25">
      <c r="A1552" t="s">
        <v>91</v>
      </c>
      <c r="B1552" s="1" t="s">
        <v>528</v>
      </c>
      <c r="C1552" s="5" t="s">
        <v>185</v>
      </c>
      <c r="D1552" s="5">
        <v>55</v>
      </c>
    </row>
    <row r="1553" spans="1:4" x14ac:dyDescent="0.25">
      <c r="A1553" t="s">
        <v>91</v>
      </c>
      <c r="B1553" s="1" t="s">
        <v>528</v>
      </c>
      <c r="C1553" s="5" t="s">
        <v>359</v>
      </c>
      <c r="D1553" s="5">
        <v>100</v>
      </c>
    </row>
    <row r="1554" spans="1:4" x14ac:dyDescent="0.25">
      <c r="A1554" t="s">
        <v>91</v>
      </c>
      <c r="B1554" s="1" t="s">
        <v>528</v>
      </c>
      <c r="C1554" s="5" t="s">
        <v>359</v>
      </c>
      <c r="D1554" s="5">
        <v>42</v>
      </c>
    </row>
    <row r="1555" spans="1:4" x14ac:dyDescent="0.25">
      <c r="A1555" t="s">
        <v>91</v>
      </c>
      <c r="B1555" s="1" t="s">
        <v>528</v>
      </c>
      <c r="C1555" s="5" t="s">
        <v>359</v>
      </c>
      <c r="D1555" s="5">
        <v>49</v>
      </c>
    </row>
    <row r="1556" spans="1:4" x14ac:dyDescent="0.25">
      <c r="A1556" t="s">
        <v>91</v>
      </c>
      <c r="B1556" s="1" t="s">
        <v>528</v>
      </c>
      <c r="C1556" s="5" t="s">
        <v>359</v>
      </c>
      <c r="D1556" s="5">
        <v>60</v>
      </c>
    </row>
    <row r="1557" spans="1:4" x14ac:dyDescent="0.25">
      <c r="A1557" t="s">
        <v>91</v>
      </c>
      <c r="B1557" s="1" t="s">
        <v>528</v>
      </c>
      <c r="C1557" s="5" t="s">
        <v>369</v>
      </c>
      <c r="D1557" s="5">
        <v>49</v>
      </c>
    </row>
    <row r="1558" spans="1:4" x14ac:dyDescent="0.25">
      <c r="A1558" t="s">
        <v>91</v>
      </c>
      <c r="B1558" s="1" t="s">
        <v>528</v>
      </c>
      <c r="C1558" s="5" t="s">
        <v>350</v>
      </c>
      <c r="D1558" s="5">
        <v>168</v>
      </c>
    </row>
    <row r="1559" spans="1:4" x14ac:dyDescent="0.25">
      <c r="A1559" t="s">
        <v>91</v>
      </c>
      <c r="B1559" s="1" t="s">
        <v>528</v>
      </c>
      <c r="C1559" s="5" t="s">
        <v>385</v>
      </c>
      <c r="D1559" s="5">
        <v>2.1</v>
      </c>
    </row>
    <row r="1560" spans="1:4" x14ac:dyDescent="0.25">
      <c r="A1560" t="s">
        <v>91</v>
      </c>
      <c r="B1560" s="1" t="s">
        <v>528</v>
      </c>
      <c r="C1560" s="5" t="s">
        <v>385</v>
      </c>
      <c r="D1560" s="5">
        <v>2.2000000000000002</v>
      </c>
    </row>
    <row r="1561" spans="1:4" x14ac:dyDescent="0.25">
      <c r="A1561" t="s">
        <v>91</v>
      </c>
      <c r="B1561" s="1" t="s">
        <v>528</v>
      </c>
      <c r="C1561" s="5" t="s">
        <v>385</v>
      </c>
      <c r="D1561" s="5">
        <v>2.2999999999999998</v>
      </c>
    </row>
    <row r="1562" spans="1:4" x14ac:dyDescent="0.25">
      <c r="A1562" t="s">
        <v>91</v>
      </c>
      <c r="B1562" s="1" t="s">
        <v>528</v>
      </c>
      <c r="C1562" s="5" t="s">
        <v>378</v>
      </c>
      <c r="D1562" s="5">
        <v>65</v>
      </c>
    </row>
    <row r="1563" spans="1:4" x14ac:dyDescent="0.25">
      <c r="A1563" t="s">
        <v>91</v>
      </c>
      <c r="B1563" s="1" t="s">
        <v>528</v>
      </c>
      <c r="C1563" s="5" t="s">
        <v>362</v>
      </c>
      <c r="D1563" s="5" t="s">
        <v>39</v>
      </c>
    </row>
    <row r="1564" spans="1:4" x14ac:dyDescent="0.25">
      <c r="A1564" t="s">
        <v>91</v>
      </c>
      <c r="B1564" s="1" t="s">
        <v>528</v>
      </c>
      <c r="C1564" s="5" t="s">
        <v>362</v>
      </c>
      <c r="D1564" s="5" t="s">
        <v>394</v>
      </c>
    </row>
    <row r="1565" spans="1:4" x14ac:dyDescent="0.25">
      <c r="A1565" t="s">
        <v>91</v>
      </c>
      <c r="B1565" s="1" t="s">
        <v>528</v>
      </c>
      <c r="C1565" s="5" t="s">
        <v>379</v>
      </c>
      <c r="D1565" s="5">
        <v>49</v>
      </c>
    </row>
    <row r="1566" spans="1:4" x14ac:dyDescent="0.25">
      <c r="A1566" t="s">
        <v>91</v>
      </c>
      <c r="B1566" s="1" t="s">
        <v>528</v>
      </c>
      <c r="C1566" s="5" t="s">
        <v>379</v>
      </c>
      <c r="D1566" s="5">
        <v>770</v>
      </c>
    </row>
    <row r="1567" spans="1:4" x14ac:dyDescent="0.25">
      <c r="A1567" t="s">
        <v>91</v>
      </c>
      <c r="B1567" s="1" t="s">
        <v>528</v>
      </c>
      <c r="C1567" s="5" t="s">
        <v>395</v>
      </c>
      <c r="D1567" s="5">
        <v>105</v>
      </c>
    </row>
    <row r="1568" spans="1:4" x14ac:dyDescent="0.25">
      <c r="A1568" t="s">
        <v>91</v>
      </c>
      <c r="B1568" s="1" t="s">
        <v>528</v>
      </c>
      <c r="C1568" s="5" t="s">
        <v>395</v>
      </c>
      <c r="D1568" s="5">
        <v>106</v>
      </c>
    </row>
    <row r="1569" spans="1:5" x14ac:dyDescent="0.25">
      <c r="A1569" t="s">
        <v>91</v>
      </c>
      <c r="B1569" s="1" t="s">
        <v>528</v>
      </c>
      <c r="C1569" s="5" t="s">
        <v>395</v>
      </c>
      <c r="D1569" s="5">
        <v>107</v>
      </c>
    </row>
    <row r="1570" spans="1:5" x14ac:dyDescent="0.25">
      <c r="A1570" t="s">
        <v>91</v>
      </c>
      <c r="B1570" s="1" t="s">
        <v>528</v>
      </c>
      <c r="C1570" s="5" t="s">
        <v>366</v>
      </c>
      <c r="D1570" s="5">
        <v>50</v>
      </c>
    </row>
    <row r="1571" spans="1:5" x14ac:dyDescent="0.25">
      <c r="A1571" t="s">
        <v>91</v>
      </c>
      <c r="B1571" s="1" t="s">
        <v>528</v>
      </c>
      <c r="C1571" s="5" t="s">
        <v>366</v>
      </c>
      <c r="D1571" s="5">
        <v>73</v>
      </c>
    </row>
    <row r="1572" spans="1:5" x14ac:dyDescent="0.25">
      <c r="A1572" t="s">
        <v>91</v>
      </c>
      <c r="B1572" s="1" t="s">
        <v>528</v>
      </c>
      <c r="C1572" s="5" t="s">
        <v>386</v>
      </c>
      <c r="D1572" s="5">
        <v>53</v>
      </c>
    </row>
    <row r="1573" spans="1:5" x14ac:dyDescent="0.25">
      <c r="A1573" t="s">
        <v>91</v>
      </c>
      <c r="B1573" s="1" t="s">
        <v>528</v>
      </c>
      <c r="C1573" s="5" t="s">
        <v>386</v>
      </c>
      <c r="D1573" s="5">
        <v>56</v>
      </c>
    </row>
    <row r="1574" spans="1:5" x14ac:dyDescent="0.25">
      <c r="A1574" t="s">
        <v>91</v>
      </c>
      <c r="B1574" s="1" t="s">
        <v>528</v>
      </c>
      <c r="C1574" s="5" t="s">
        <v>386</v>
      </c>
      <c r="D1574" s="5">
        <v>58</v>
      </c>
    </row>
    <row r="1575" spans="1:5" x14ac:dyDescent="0.25">
      <c r="A1575" t="s">
        <v>91</v>
      </c>
      <c r="B1575" s="1" t="s">
        <v>528</v>
      </c>
      <c r="C1575" s="5" t="s">
        <v>357</v>
      </c>
      <c r="D1575" s="5">
        <v>12</v>
      </c>
    </row>
    <row r="1576" spans="1:5" x14ac:dyDescent="0.25">
      <c r="A1576" t="s">
        <v>91</v>
      </c>
      <c r="B1576" s="1" t="s">
        <v>528</v>
      </c>
      <c r="C1576" s="5" t="s">
        <v>357</v>
      </c>
      <c r="D1576" s="5">
        <v>14</v>
      </c>
    </row>
    <row r="1577" spans="1:5" x14ac:dyDescent="0.25">
      <c r="A1577" t="s">
        <v>91</v>
      </c>
      <c r="B1577" s="1" t="s">
        <v>528</v>
      </c>
      <c r="C1577" s="5" t="s">
        <v>357</v>
      </c>
      <c r="D1577" s="5">
        <v>31</v>
      </c>
    </row>
    <row r="1578" spans="1:5" x14ac:dyDescent="0.25">
      <c r="A1578" t="s">
        <v>91</v>
      </c>
      <c r="B1578" s="1" t="s">
        <v>528</v>
      </c>
      <c r="C1578" s="5" t="s">
        <v>367</v>
      </c>
      <c r="D1578" s="5">
        <v>27</v>
      </c>
    </row>
    <row r="1579" spans="1:5" x14ac:dyDescent="0.25">
      <c r="A1579" s="15" t="s">
        <v>482</v>
      </c>
      <c r="B1579" s="16" t="s">
        <v>528</v>
      </c>
      <c r="C1579" s="17" t="s">
        <v>367</v>
      </c>
      <c r="D1579" s="17">
        <v>770</v>
      </c>
      <c r="E1579" s="76"/>
    </row>
    <row r="1580" spans="1:5" x14ac:dyDescent="0.25">
      <c r="A1580" s="2" t="s">
        <v>95</v>
      </c>
      <c r="B1580" s="3" t="s">
        <v>539</v>
      </c>
      <c r="C1580" s="6"/>
      <c r="D1580" s="6"/>
      <c r="E1580" s="7">
        <f>COUNTIFS(A1581:A1633,"2028-2029")</f>
        <v>53</v>
      </c>
    </row>
    <row r="1581" spans="1:5" x14ac:dyDescent="0.25">
      <c r="A1581" t="s">
        <v>95</v>
      </c>
      <c r="B1581" s="1" t="s">
        <v>528</v>
      </c>
      <c r="C1581" s="5" t="s">
        <v>354</v>
      </c>
      <c r="D1581" s="5">
        <v>121</v>
      </c>
    </row>
    <row r="1582" spans="1:5" x14ac:dyDescent="0.25">
      <c r="A1582" t="s">
        <v>95</v>
      </c>
      <c r="B1582" s="1" t="s">
        <v>528</v>
      </c>
      <c r="C1582" s="5" t="s">
        <v>354</v>
      </c>
      <c r="D1582" s="5">
        <v>142</v>
      </c>
    </row>
    <row r="1583" spans="1:5" x14ac:dyDescent="0.25">
      <c r="A1583" t="s">
        <v>95</v>
      </c>
      <c r="B1583" s="1" t="s">
        <v>528</v>
      </c>
      <c r="C1583" s="5" t="s">
        <v>354</v>
      </c>
      <c r="D1583" s="5">
        <v>151</v>
      </c>
    </row>
    <row r="1584" spans="1:5" x14ac:dyDescent="0.25">
      <c r="A1584" t="s">
        <v>95</v>
      </c>
      <c r="B1584" s="1" t="s">
        <v>528</v>
      </c>
      <c r="C1584" s="5" t="s">
        <v>354</v>
      </c>
      <c r="D1584" s="5">
        <v>161</v>
      </c>
    </row>
    <row r="1585" spans="1:4" x14ac:dyDescent="0.25">
      <c r="A1585" t="s">
        <v>95</v>
      </c>
      <c r="B1585" s="1" t="s">
        <v>528</v>
      </c>
      <c r="C1585" s="5" t="s">
        <v>346</v>
      </c>
      <c r="D1585" s="5">
        <v>2</v>
      </c>
    </row>
    <row r="1586" spans="1:4" x14ac:dyDescent="0.25">
      <c r="A1586" t="s">
        <v>95</v>
      </c>
      <c r="B1586" s="1" t="s">
        <v>528</v>
      </c>
      <c r="C1586" s="5" t="s">
        <v>346</v>
      </c>
      <c r="D1586" s="5">
        <v>20</v>
      </c>
    </row>
    <row r="1587" spans="1:4" x14ac:dyDescent="0.25">
      <c r="A1587" t="s">
        <v>95</v>
      </c>
      <c r="B1587" s="1" t="s">
        <v>528</v>
      </c>
      <c r="C1587" s="5" t="s">
        <v>365</v>
      </c>
      <c r="D1587" s="5">
        <v>56</v>
      </c>
    </row>
    <row r="1588" spans="1:4" x14ac:dyDescent="0.25">
      <c r="A1588" t="s">
        <v>95</v>
      </c>
      <c r="B1588" s="1" t="s">
        <v>528</v>
      </c>
      <c r="C1588" s="5" t="s">
        <v>348</v>
      </c>
      <c r="D1588" s="5">
        <v>104</v>
      </c>
    </row>
    <row r="1589" spans="1:4" x14ac:dyDescent="0.25">
      <c r="A1589" t="s">
        <v>95</v>
      </c>
      <c r="B1589" s="1" t="s">
        <v>528</v>
      </c>
      <c r="C1589" s="5" t="s">
        <v>349</v>
      </c>
      <c r="D1589" s="5">
        <v>133</v>
      </c>
    </row>
    <row r="1590" spans="1:4" x14ac:dyDescent="0.25">
      <c r="A1590" t="s">
        <v>95</v>
      </c>
      <c r="B1590" s="1" t="s">
        <v>528</v>
      </c>
      <c r="C1590" s="5" t="s">
        <v>369</v>
      </c>
      <c r="D1590" s="5">
        <v>11</v>
      </c>
    </row>
    <row r="1591" spans="1:4" x14ac:dyDescent="0.25">
      <c r="A1591" t="s">
        <v>95</v>
      </c>
      <c r="B1591" s="1" t="s">
        <v>528</v>
      </c>
      <c r="C1591" s="5" t="s">
        <v>369</v>
      </c>
      <c r="D1591" s="5">
        <v>41</v>
      </c>
    </row>
    <row r="1592" spans="1:4" x14ac:dyDescent="0.25">
      <c r="A1592" t="s">
        <v>95</v>
      </c>
      <c r="B1592" s="1" t="s">
        <v>528</v>
      </c>
      <c r="C1592" s="5" t="s">
        <v>369</v>
      </c>
      <c r="D1592" s="5">
        <v>42</v>
      </c>
    </row>
    <row r="1593" spans="1:4" x14ac:dyDescent="0.25">
      <c r="A1593" t="s">
        <v>95</v>
      </c>
      <c r="B1593" s="1" t="s">
        <v>528</v>
      </c>
      <c r="C1593" s="5" t="s">
        <v>369</v>
      </c>
      <c r="D1593" s="5">
        <v>43</v>
      </c>
    </row>
    <row r="1594" spans="1:4" x14ac:dyDescent="0.25">
      <c r="A1594" t="s">
        <v>95</v>
      </c>
      <c r="B1594" s="1" t="s">
        <v>528</v>
      </c>
      <c r="C1594" s="5" t="s">
        <v>350</v>
      </c>
      <c r="D1594" s="5">
        <v>45</v>
      </c>
    </row>
    <row r="1595" spans="1:4" x14ac:dyDescent="0.25">
      <c r="A1595" t="s">
        <v>95</v>
      </c>
      <c r="B1595" s="1" t="s">
        <v>528</v>
      </c>
      <c r="C1595" s="5" t="s">
        <v>350</v>
      </c>
      <c r="D1595" s="5">
        <v>59</v>
      </c>
    </row>
    <row r="1596" spans="1:4" x14ac:dyDescent="0.25">
      <c r="A1596" t="s">
        <v>95</v>
      </c>
      <c r="B1596" s="1" t="s">
        <v>528</v>
      </c>
      <c r="C1596" s="5" t="s">
        <v>350</v>
      </c>
      <c r="D1596" s="5">
        <v>63</v>
      </c>
    </row>
    <row r="1597" spans="1:4" x14ac:dyDescent="0.25">
      <c r="A1597" t="s">
        <v>95</v>
      </c>
      <c r="B1597" s="1" t="s">
        <v>528</v>
      </c>
      <c r="C1597" s="5" t="s">
        <v>385</v>
      </c>
      <c r="D1597" s="5">
        <v>60</v>
      </c>
    </row>
    <row r="1598" spans="1:4" x14ac:dyDescent="0.25">
      <c r="A1598" t="s">
        <v>95</v>
      </c>
      <c r="B1598" s="1" t="s">
        <v>528</v>
      </c>
      <c r="C1598" s="5" t="s">
        <v>385</v>
      </c>
      <c r="D1598" s="5">
        <v>65</v>
      </c>
    </row>
    <row r="1599" spans="1:4" x14ac:dyDescent="0.25">
      <c r="A1599" t="s">
        <v>95</v>
      </c>
      <c r="B1599" s="1" t="s">
        <v>528</v>
      </c>
      <c r="C1599" s="5" t="s">
        <v>378</v>
      </c>
      <c r="D1599" s="5">
        <v>51</v>
      </c>
    </row>
    <row r="1600" spans="1:4" x14ac:dyDescent="0.25">
      <c r="A1600" t="s">
        <v>95</v>
      </c>
      <c r="B1600" s="1" t="s">
        <v>528</v>
      </c>
      <c r="C1600" s="5" t="s">
        <v>378</v>
      </c>
      <c r="D1600" s="5">
        <v>64</v>
      </c>
    </row>
    <row r="1601" spans="1:4" x14ac:dyDescent="0.25">
      <c r="A1601" t="s">
        <v>95</v>
      </c>
      <c r="B1601" s="1" t="s">
        <v>528</v>
      </c>
      <c r="C1601" s="5" t="s">
        <v>378</v>
      </c>
      <c r="D1601" s="5">
        <v>85</v>
      </c>
    </row>
    <row r="1602" spans="1:4" x14ac:dyDescent="0.25">
      <c r="A1602" t="s">
        <v>95</v>
      </c>
      <c r="B1602" s="1" t="s">
        <v>528</v>
      </c>
      <c r="C1602" s="5" t="s">
        <v>378</v>
      </c>
      <c r="D1602" s="5">
        <v>98</v>
      </c>
    </row>
    <row r="1603" spans="1:4" x14ac:dyDescent="0.25">
      <c r="A1603" t="s">
        <v>95</v>
      </c>
      <c r="B1603" s="1" t="s">
        <v>528</v>
      </c>
      <c r="C1603" s="5" t="s">
        <v>362</v>
      </c>
      <c r="D1603" s="5">
        <v>184</v>
      </c>
    </row>
    <row r="1604" spans="1:4" x14ac:dyDescent="0.25">
      <c r="A1604" t="s">
        <v>95</v>
      </c>
      <c r="B1604" s="1" t="s">
        <v>528</v>
      </c>
      <c r="C1604" s="5" t="s">
        <v>362</v>
      </c>
      <c r="D1604" s="5" t="s">
        <v>38</v>
      </c>
    </row>
    <row r="1605" spans="1:4" x14ac:dyDescent="0.25">
      <c r="A1605" t="s">
        <v>95</v>
      </c>
      <c r="B1605" s="1" t="s">
        <v>528</v>
      </c>
      <c r="C1605" s="5" t="s">
        <v>362</v>
      </c>
      <c r="D1605" s="5">
        <v>82</v>
      </c>
    </row>
    <row r="1606" spans="1:4" x14ac:dyDescent="0.25">
      <c r="A1606" t="s">
        <v>95</v>
      </c>
      <c r="B1606" s="1" t="s">
        <v>528</v>
      </c>
      <c r="C1606" s="5" t="s">
        <v>362</v>
      </c>
      <c r="D1606" s="5">
        <v>98</v>
      </c>
    </row>
    <row r="1607" spans="1:4" x14ac:dyDescent="0.25">
      <c r="A1607" t="s">
        <v>95</v>
      </c>
      <c r="B1607" s="1" t="s">
        <v>528</v>
      </c>
      <c r="C1607" s="5" t="s">
        <v>379</v>
      </c>
      <c r="D1607" s="5">
        <v>103</v>
      </c>
    </row>
    <row r="1608" spans="1:4" x14ac:dyDescent="0.25">
      <c r="A1608" t="s">
        <v>95</v>
      </c>
      <c r="B1608" s="1" t="s">
        <v>528</v>
      </c>
      <c r="C1608" s="5" t="s">
        <v>380</v>
      </c>
      <c r="D1608" s="5">
        <v>51</v>
      </c>
    </row>
    <row r="1609" spans="1:4" x14ac:dyDescent="0.25">
      <c r="A1609" t="s">
        <v>95</v>
      </c>
      <c r="B1609" s="1" t="s">
        <v>528</v>
      </c>
      <c r="C1609" s="5" t="s">
        <v>380</v>
      </c>
      <c r="D1609" s="5">
        <v>54</v>
      </c>
    </row>
    <row r="1610" spans="1:4" x14ac:dyDescent="0.25">
      <c r="A1610" t="s">
        <v>95</v>
      </c>
      <c r="B1610" s="1" t="s">
        <v>528</v>
      </c>
      <c r="C1610" s="5" t="s">
        <v>366</v>
      </c>
      <c r="D1610" s="5">
        <v>20</v>
      </c>
    </row>
    <row r="1611" spans="1:4" x14ac:dyDescent="0.25">
      <c r="A1611" t="s">
        <v>95</v>
      </c>
      <c r="B1611" s="1" t="s">
        <v>528</v>
      </c>
      <c r="C1611" s="5" t="s">
        <v>386</v>
      </c>
      <c r="D1611" s="5">
        <v>62</v>
      </c>
    </row>
    <row r="1612" spans="1:4" x14ac:dyDescent="0.25">
      <c r="A1612" t="s">
        <v>95</v>
      </c>
      <c r="B1612" s="1" t="s">
        <v>528</v>
      </c>
      <c r="C1612" s="5" t="s">
        <v>386</v>
      </c>
      <c r="D1612" s="5">
        <v>63</v>
      </c>
    </row>
    <row r="1613" spans="1:4" x14ac:dyDescent="0.25">
      <c r="A1613" t="s">
        <v>95</v>
      </c>
      <c r="B1613" s="1" t="s">
        <v>528</v>
      </c>
      <c r="C1613" s="5" t="s">
        <v>387</v>
      </c>
      <c r="D1613" s="5">
        <v>110</v>
      </c>
    </row>
    <row r="1614" spans="1:4" x14ac:dyDescent="0.25">
      <c r="A1614" t="s">
        <v>95</v>
      </c>
      <c r="B1614" s="1" t="s">
        <v>528</v>
      </c>
      <c r="C1614" s="5" t="s">
        <v>387</v>
      </c>
      <c r="D1614" s="5">
        <v>111</v>
      </c>
    </row>
    <row r="1615" spans="1:4" x14ac:dyDescent="0.25">
      <c r="A1615" t="s">
        <v>95</v>
      </c>
      <c r="B1615" s="1" t="s">
        <v>528</v>
      </c>
      <c r="C1615" s="5" t="s">
        <v>374</v>
      </c>
      <c r="D1615" s="5">
        <v>112</v>
      </c>
    </row>
    <row r="1616" spans="1:4" x14ac:dyDescent="0.25">
      <c r="A1616" t="s">
        <v>95</v>
      </c>
      <c r="B1616" s="1" t="s">
        <v>528</v>
      </c>
      <c r="C1616" s="5" t="s">
        <v>374</v>
      </c>
      <c r="D1616" s="5">
        <v>122</v>
      </c>
    </row>
    <row r="1617" spans="1:4" x14ac:dyDescent="0.25">
      <c r="A1617" t="s">
        <v>95</v>
      </c>
      <c r="B1617" s="1" t="s">
        <v>528</v>
      </c>
      <c r="C1617" s="5" t="s">
        <v>374</v>
      </c>
      <c r="D1617" s="5">
        <v>123</v>
      </c>
    </row>
    <row r="1618" spans="1:4" x14ac:dyDescent="0.25">
      <c r="A1618" t="s">
        <v>95</v>
      </c>
      <c r="B1618" s="1" t="s">
        <v>528</v>
      </c>
      <c r="C1618" s="5" t="s">
        <v>356</v>
      </c>
      <c r="D1618" s="5" t="s">
        <v>396</v>
      </c>
    </row>
    <row r="1619" spans="1:4" x14ac:dyDescent="0.25">
      <c r="A1619" t="s">
        <v>95</v>
      </c>
      <c r="B1619" s="1" t="s">
        <v>528</v>
      </c>
      <c r="C1619" s="5" t="s">
        <v>356</v>
      </c>
      <c r="D1619" s="5">
        <v>4</v>
      </c>
    </row>
    <row r="1620" spans="1:4" x14ac:dyDescent="0.25">
      <c r="A1620" t="s">
        <v>95</v>
      </c>
      <c r="B1620" s="1" t="s">
        <v>528</v>
      </c>
      <c r="C1620" s="5" t="s">
        <v>356</v>
      </c>
      <c r="D1620" s="5">
        <v>42</v>
      </c>
    </row>
    <row r="1621" spans="1:4" x14ac:dyDescent="0.25">
      <c r="A1621" t="s">
        <v>95</v>
      </c>
      <c r="B1621" s="1" t="s">
        <v>528</v>
      </c>
      <c r="C1621" s="5" t="s">
        <v>356</v>
      </c>
      <c r="D1621" s="5" t="s">
        <v>397</v>
      </c>
    </row>
    <row r="1622" spans="1:4" x14ac:dyDescent="0.25">
      <c r="A1622" t="s">
        <v>95</v>
      </c>
      <c r="B1622" s="1" t="s">
        <v>528</v>
      </c>
      <c r="C1622" s="5" t="s">
        <v>381</v>
      </c>
      <c r="D1622" s="5">
        <v>8</v>
      </c>
    </row>
    <row r="1623" spans="1:4" x14ac:dyDescent="0.25">
      <c r="A1623" t="s">
        <v>95</v>
      </c>
      <c r="B1623" s="1" t="s">
        <v>528</v>
      </c>
      <c r="C1623" s="5" t="s">
        <v>389</v>
      </c>
      <c r="D1623" s="5">
        <v>49</v>
      </c>
    </row>
    <row r="1624" spans="1:4" x14ac:dyDescent="0.25">
      <c r="A1624" t="s">
        <v>95</v>
      </c>
      <c r="B1624" s="1" t="s">
        <v>528</v>
      </c>
      <c r="C1624" s="5" t="s">
        <v>363</v>
      </c>
      <c r="D1624" s="5">
        <v>10</v>
      </c>
    </row>
    <row r="1625" spans="1:4" x14ac:dyDescent="0.25">
      <c r="A1625" t="s">
        <v>95</v>
      </c>
      <c r="B1625" s="1" t="s">
        <v>528</v>
      </c>
      <c r="C1625" s="5" t="s">
        <v>363</v>
      </c>
      <c r="D1625" s="5">
        <v>3</v>
      </c>
    </row>
    <row r="1626" spans="1:4" x14ac:dyDescent="0.25">
      <c r="A1626" t="s">
        <v>95</v>
      </c>
      <c r="B1626" s="1" t="s">
        <v>528</v>
      </c>
      <c r="C1626" s="5" t="s">
        <v>363</v>
      </c>
      <c r="D1626" s="5" t="s">
        <v>397</v>
      </c>
    </row>
    <row r="1627" spans="1:4" x14ac:dyDescent="0.25">
      <c r="A1627" t="s">
        <v>95</v>
      </c>
      <c r="B1627" s="1" t="s">
        <v>528</v>
      </c>
      <c r="C1627" s="5" t="s">
        <v>364</v>
      </c>
      <c r="D1627" s="5">
        <v>11</v>
      </c>
    </row>
    <row r="1628" spans="1:4" x14ac:dyDescent="0.25">
      <c r="A1628" t="s">
        <v>95</v>
      </c>
      <c r="B1628" s="1" t="s">
        <v>528</v>
      </c>
      <c r="C1628" s="5" t="s">
        <v>368</v>
      </c>
      <c r="D1628" s="5">
        <v>10</v>
      </c>
    </row>
    <row r="1629" spans="1:4" x14ac:dyDescent="0.25">
      <c r="A1629" t="s">
        <v>95</v>
      </c>
      <c r="B1629" s="1" t="s">
        <v>528</v>
      </c>
      <c r="C1629" s="5" t="s">
        <v>398</v>
      </c>
      <c r="D1629" s="5">
        <v>60</v>
      </c>
    </row>
    <row r="1630" spans="1:4" x14ac:dyDescent="0.25">
      <c r="A1630" t="s">
        <v>95</v>
      </c>
      <c r="B1630" s="1" t="s">
        <v>528</v>
      </c>
      <c r="C1630" s="5" t="s">
        <v>383</v>
      </c>
      <c r="D1630" s="5">
        <v>1</v>
      </c>
    </row>
    <row r="1631" spans="1:4" x14ac:dyDescent="0.25">
      <c r="A1631" t="s">
        <v>95</v>
      </c>
      <c r="B1631" s="1" t="s">
        <v>528</v>
      </c>
      <c r="C1631" s="5" t="s">
        <v>367</v>
      </c>
      <c r="D1631" s="5">
        <v>101</v>
      </c>
    </row>
    <row r="1632" spans="1:4" x14ac:dyDescent="0.25">
      <c r="A1632" t="s">
        <v>95</v>
      </c>
      <c r="B1632" s="1" t="s">
        <v>528</v>
      </c>
      <c r="C1632" s="5" t="s">
        <v>367</v>
      </c>
      <c r="D1632" s="5">
        <v>2</v>
      </c>
    </row>
    <row r="1633" spans="1:5" x14ac:dyDescent="0.25">
      <c r="A1633" t="s">
        <v>95</v>
      </c>
      <c r="B1633" s="1" t="s">
        <v>528</v>
      </c>
      <c r="C1633" s="5" t="s">
        <v>367</v>
      </c>
      <c r="D1633" s="5">
        <v>9</v>
      </c>
    </row>
    <row r="1634" spans="1:5" x14ac:dyDescent="0.25">
      <c r="A1634" s="2" t="s">
        <v>117</v>
      </c>
      <c r="B1634" s="3" t="s">
        <v>540</v>
      </c>
      <c r="C1634" s="6"/>
      <c r="D1634" s="6"/>
      <c r="E1634" s="7">
        <f>COUNTIFS(A1635:A1722,"2029-2030")</f>
        <v>84</v>
      </c>
    </row>
    <row r="1635" spans="1:5" x14ac:dyDescent="0.25">
      <c r="A1635" t="s">
        <v>117</v>
      </c>
      <c r="B1635" s="1" t="s">
        <v>528</v>
      </c>
      <c r="C1635" s="5" t="s">
        <v>351</v>
      </c>
      <c r="D1635" s="5">
        <v>56</v>
      </c>
    </row>
    <row r="1636" spans="1:5" x14ac:dyDescent="0.25">
      <c r="A1636" s="15" t="s">
        <v>482</v>
      </c>
      <c r="B1636" s="16" t="s">
        <v>528</v>
      </c>
      <c r="C1636" s="17" t="s">
        <v>351</v>
      </c>
      <c r="D1636" s="17" t="s">
        <v>541</v>
      </c>
      <c r="E1636" s="76"/>
    </row>
    <row r="1637" spans="1:5" x14ac:dyDescent="0.25">
      <c r="A1637" s="15" t="s">
        <v>482</v>
      </c>
      <c r="B1637" s="16" t="s">
        <v>528</v>
      </c>
      <c r="C1637" s="17" t="s">
        <v>351</v>
      </c>
      <c r="D1637" s="17" t="s">
        <v>542</v>
      </c>
      <c r="E1637" s="76"/>
    </row>
    <row r="1638" spans="1:5" x14ac:dyDescent="0.25">
      <c r="A1638" s="15" t="s">
        <v>482</v>
      </c>
      <c r="B1638" s="16" t="s">
        <v>528</v>
      </c>
      <c r="C1638" s="17" t="s">
        <v>351</v>
      </c>
      <c r="D1638" s="17" t="s">
        <v>543</v>
      </c>
      <c r="E1638" s="76"/>
    </row>
    <row r="1639" spans="1:5" x14ac:dyDescent="0.25">
      <c r="A1639" t="s">
        <v>117</v>
      </c>
      <c r="B1639" s="1" t="s">
        <v>528</v>
      </c>
      <c r="C1639" s="5" t="s">
        <v>375</v>
      </c>
      <c r="D1639" s="5">
        <v>50</v>
      </c>
    </row>
    <row r="1640" spans="1:5" x14ac:dyDescent="0.25">
      <c r="A1640" t="s">
        <v>117</v>
      </c>
      <c r="B1640" s="1" t="s">
        <v>528</v>
      </c>
      <c r="C1640" s="5" t="s">
        <v>352</v>
      </c>
      <c r="D1640" s="5">
        <v>56</v>
      </c>
    </row>
    <row r="1641" spans="1:5" x14ac:dyDescent="0.25">
      <c r="A1641" t="s">
        <v>117</v>
      </c>
      <c r="B1641" s="1" t="s">
        <v>528</v>
      </c>
      <c r="C1641" s="5" t="s">
        <v>352</v>
      </c>
      <c r="D1641" s="5">
        <v>101</v>
      </c>
    </row>
    <row r="1642" spans="1:5" x14ac:dyDescent="0.25">
      <c r="A1642" t="s">
        <v>117</v>
      </c>
      <c r="B1642" s="1" t="s">
        <v>528</v>
      </c>
      <c r="C1642" s="5" t="s">
        <v>354</v>
      </c>
      <c r="D1642" s="5">
        <v>102</v>
      </c>
    </row>
    <row r="1643" spans="1:5" x14ac:dyDescent="0.25">
      <c r="A1643" t="s">
        <v>117</v>
      </c>
      <c r="B1643" s="1" t="s">
        <v>528</v>
      </c>
      <c r="C1643" s="5" t="s">
        <v>354</v>
      </c>
      <c r="D1643" s="5">
        <v>123</v>
      </c>
    </row>
    <row r="1644" spans="1:5" x14ac:dyDescent="0.25">
      <c r="A1644" t="s">
        <v>117</v>
      </c>
      <c r="B1644" s="1" t="s">
        <v>528</v>
      </c>
      <c r="C1644" s="5" t="s">
        <v>350</v>
      </c>
      <c r="D1644" s="5">
        <v>46</v>
      </c>
    </row>
    <row r="1645" spans="1:5" x14ac:dyDescent="0.25">
      <c r="A1645" t="s">
        <v>117</v>
      </c>
      <c r="B1645" s="1" t="s">
        <v>528</v>
      </c>
      <c r="C1645" s="5" t="s">
        <v>350</v>
      </c>
      <c r="D1645" s="5">
        <v>70</v>
      </c>
    </row>
    <row r="1646" spans="1:5" x14ac:dyDescent="0.25">
      <c r="A1646" t="s">
        <v>117</v>
      </c>
      <c r="B1646" s="1" t="s">
        <v>528</v>
      </c>
      <c r="C1646" s="5" t="s">
        <v>350</v>
      </c>
      <c r="D1646" s="5">
        <v>71</v>
      </c>
    </row>
    <row r="1647" spans="1:5" x14ac:dyDescent="0.25">
      <c r="A1647" t="s">
        <v>117</v>
      </c>
      <c r="B1647" s="1" t="s">
        <v>528</v>
      </c>
      <c r="C1647" s="5" t="s">
        <v>350</v>
      </c>
      <c r="D1647" s="5">
        <v>72</v>
      </c>
    </row>
    <row r="1648" spans="1:5" x14ac:dyDescent="0.25">
      <c r="A1648" t="s">
        <v>117</v>
      </c>
      <c r="B1648" s="1" t="s">
        <v>528</v>
      </c>
      <c r="C1648" s="5" t="s">
        <v>350</v>
      </c>
      <c r="D1648" s="5">
        <v>73</v>
      </c>
    </row>
    <row r="1649" spans="1:4" x14ac:dyDescent="0.25">
      <c r="A1649" t="s">
        <v>117</v>
      </c>
      <c r="B1649" s="1" t="s">
        <v>528</v>
      </c>
      <c r="C1649" s="5" t="s">
        <v>350</v>
      </c>
      <c r="D1649" s="5">
        <v>74</v>
      </c>
    </row>
    <row r="1650" spans="1:4" x14ac:dyDescent="0.25">
      <c r="A1650" t="s">
        <v>117</v>
      </c>
      <c r="B1650" s="1" t="s">
        <v>528</v>
      </c>
      <c r="C1650" s="5" t="s">
        <v>350</v>
      </c>
      <c r="D1650" s="5">
        <v>75</v>
      </c>
    </row>
    <row r="1651" spans="1:4" x14ac:dyDescent="0.25">
      <c r="A1651" t="s">
        <v>117</v>
      </c>
      <c r="B1651" s="1" t="s">
        <v>528</v>
      </c>
      <c r="C1651" s="5" t="s">
        <v>350</v>
      </c>
      <c r="D1651" s="5">
        <v>162</v>
      </c>
    </row>
    <row r="1652" spans="1:4" x14ac:dyDescent="0.25">
      <c r="A1652" t="s">
        <v>117</v>
      </c>
      <c r="B1652" s="1" t="s">
        <v>528</v>
      </c>
      <c r="C1652" s="5" t="s">
        <v>356</v>
      </c>
      <c r="D1652" s="5">
        <v>67</v>
      </c>
    </row>
    <row r="1653" spans="1:4" x14ac:dyDescent="0.25">
      <c r="A1653" t="s">
        <v>117</v>
      </c>
      <c r="B1653" s="1" t="s">
        <v>528</v>
      </c>
      <c r="C1653" s="5" t="s">
        <v>357</v>
      </c>
      <c r="D1653" s="5">
        <v>2.1</v>
      </c>
    </row>
    <row r="1654" spans="1:4" x14ac:dyDescent="0.25">
      <c r="A1654" t="s">
        <v>117</v>
      </c>
      <c r="B1654" s="1" t="s">
        <v>528</v>
      </c>
      <c r="C1654" s="5" t="s">
        <v>357</v>
      </c>
      <c r="D1654" s="5">
        <v>2.2000000000000002</v>
      </c>
    </row>
    <row r="1655" spans="1:4" x14ac:dyDescent="0.25">
      <c r="A1655" t="s">
        <v>117</v>
      </c>
      <c r="B1655" s="1" t="s">
        <v>528</v>
      </c>
      <c r="C1655" s="5" t="s">
        <v>357</v>
      </c>
      <c r="D1655" s="5">
        <v>2.2999999999999998</v>
      </c>
    </row>
    <row r="1656" spans="1:4" x14ac:dyDescent="0.25">
      <c r="A1656" t="s">
        <v>117</v>
      </c>
      <c r="B1656" s="1" t="s">
        <v>528</v>
      </c>
      <c r="C1656" s="5" t="s">
        <v>357</v>
      </c>
      <c r="D1656" s="5">
        <v>7</v>
      </c>
    </row>
    <row r="1657" spans="1:4" x14ac:dyDescent="0.25">
      <c r="A1657" t="s">
        <v>117</v>
      </c>
      <c r="B1657" s="1" t="s">
        <v>528</v>
      </c>
      <c r="C1657" s="5" t="s">
        <v>357</v>
      </c>
      <c r="D1657" s="5">
        <v>16</v>
      </c>
    </row>
    <row r="1658" spans="1:4" x14ac:dyDescent="0.25">
      <c r="A1658" t="s">
        <v>117</v>
      </c>
      <c r="B1658" s="1" t="s">
        <v>528</v>
      </c>
      <c r="C1658" s="5" t="s">
        <v>357</v>
      </c>
      <c r="D1658" s="5">
        <v>67</v>
      </c>
    </row>
    <row r="1659" spans="1:4" x14ac:dyDescent="0.25">
      <c r="A1659" t="s">
        <v>117</v>
      </c>
      <c r="B1659" s="1" t="s">
        <v>528</v>
      </c>
      <c r="C1659" s="5" t="s">
        <v>357</v>
      </c>
      <c r="D1659" s="5">
        <v>100</v>
      </c>
    </row>
    <row r="1660" spans="1:4" x14ac:dyDescent="0.25">
      <c r="A1660" t="s">
        <v>117</v>
      </c>
      <c r="B1660" s="1" t="s">
        <v>528</v>
      </c>
      <c r="C1660" s="5" t="s">
        <v>359</v>
      </c>
      <c r="D1660" s="5">
        <v>7</v>
      </c>
    </row>
    <row r="1661" spans="1:4" x14ac:dyDescent="0.25">
      <c r="A1661" t="s">
        <v>117</v>
      </c>
      <c r="B1661" s="1" t="s">
        <v>528</v>
      </c>
      <c r="C1661" s="5" t="s">
        <v>359</v>
      </c>
      <c r="D1661" s="5">
        <v>67</v>
      </c>
    </row>
    <row r="1662" spans="1:4" x14ac:dyDescent="0.25">
      <c r="A1662" t="s">
        <v>117</v>
      </c>
      <c r="B1662" s="1" t="s">
        <v>528</v>
      </c>
      <c r="C1662" s="5" t="s">
        <v>361</v>
      </c>
      <c r="D1662" s="5">
        <v>98</v>
      </c>
    </row>
    <row r="1663" spans="1:4" x14ac:dyDescent="0.25">
      <c r="A1663" t="s">
        <v>117</v>
      </c>
      <c r="B1663" s="1" t="s">
        <v>528</v>
      </c>
      <c r="C1663" s="5" t="s">
        <v>361</v>
      </c>
      <c r="D1663" s="5">
        <v>101</v>
      </c>
    </row>
    <row r="1664" spans="1:4" x14ac:dyDescent="0.25">
      <c r="A1664" t="s">
        <v>117</v>
      </c>
      <c r="B1664" s="1" t="s">
        <v>528</v>
      </c>
      <c r="C1664" s="5" t="s">
        <v>361</v>
      </c>
      <c r="D1664" s="5">
        <v>102</v>
      </c>
    </row>
    <row r="1665" spans="1:4" x14ac:dyDescent="0.25">
      <c r="A1665" t="s">
        <v>117</v>
      </c>
      <c r="B1665" s="1" t="s">
        <v>528</v>
      </c>
      <c r="C1665" s="5" t="s">
        <v>361</v>
      </c>
      <c r="D1665" s="5">
        <v>103</v>
      </c>
    </row>
    <row r="1666" spans="1:4" x14ac:dyDescent="0.25">
      <c r="A1666" t="s">
        <v>117</v>
      </c>
      <c r="B1666" s="1" t="s">
        <v>528</v>
      </c>
      <c r="C1666" s="5" t="s">
        <v>361</v>
      </c>
      <c r="D1666" s="5">
        <v>104</v>
      </c>
    </row>
    <row r="1667" spans="1:4" x14ac:dyDescent="0.25">
      <c r="A1667" t="s">
        <v>117</v>
      </c>
      <c r="B1667" s="1" t="s">
        <v>528</v>
      </c>
      <c r="C1667" s="5" t="s">
        <v>361</v>
      </c>
      <c r="D1667" s="5">
        <v>105</v>
      </c>
    </row>
    <row r="1668" spans="1:4" x14ac:dyDescent="0.25">
      <c r="A1668" t="s">
        <v>117</v>
      </c>
      <c r="B1668" s="1" t="s">
        <v>528</v>
      </c>
      <c r="C1668" s="5" t="s">
        <v>361</v>
      </c>
      <c r="D1668" s="5">
        <v>106</v>
      </c>
    </row>
    <row r="1669" spans="1:4" x14ac:dyDescent="0.25">
      <c r="A1669" t="s">
        <v>117</v>
      </c>
      <c r="B1669" s="1" t="s">
        <v>528</v>
      </c>
      <c r="C1669" s="5" t="s">
        <v>362</v>
      </c>
      <c r="D1669" s="5" t="s">
        <v>399</v>
      </c>
    </row>
    <row r="1670" spans="1:4" x14ac:dyDescent="0.25">
      <c r="A1670" t="s">
        <v>117</v>
      </c>
      <c r="B1670" s="1" t="s">
        <v>528</v>
      </c>
      <c r="C1670" s="5" t="s">
        <v>379</v>
      </c>
      <c r="D1670" s="5">
        <v>6</v>
      </c>
    </row>
    <row r="1671" spans="1:4" x14ac:dyDescent="0.25">
      <c r="A1671" t="s">
        <v>117</v>
      </c>
      <c r="B1671" s="1" t="s">
        <v>528</v>
      </c>
      <c r="C1671" s="5" t="s">
        <v>379</v>
      </c>
      <c r="D1671" s="5">
        <v>10</v>
      </c>
    </row>
    <row r="1672" spans="1:4" x14ac:dyDescent="0.25">
      <c r="A1672" t="s">
        <v>117</v>
      </c>
      <c r="B1672" s="1" t="s">
        <v>528</v>
      </c>
      <c r="C1672" s="5" t="s">
        <v>379</v>
      </c>
      <c r="D1672" s="5">
        <v>67</v>
      </c>
    </row>
    <row r="1673" spans="1:4" x14ac:dyDescent="0.25">
      <c r="A1673" t="s">
        <v>117</v>
      </c>
      <c r="B1673" s="1" t="s">
        <v>528</v>
      </c>
      <c r="C1673" s="5" t="s">
        <v>389</v>
      </c>
      <c r="D1673" s="5">
        <v>67</v>
      </c>
    </row>
    <row r="1674" spans="1:4" x14ac:dyDescent="0.25">
      <c r="A1674" t="s">
        <v>117</v>
      </c>
      <c r="B1674" s="1" t="s">
        <v>528</v>
      </c>
      <c r="C1674" s="5" t="s">
        <v>364</v>
      </c>
      <c r="D1674" s="5">
        <v>2</v>
      </c>
    </row>
    <row r="1675" spans="1:4" x14ac:dyDescent="0.25">
      <c r="A1675" t="s">
        <v>117</v>
      </c>
      <c r="B1675" s="1" t="s">
        <v>528</v>
      </c>
      <c r="C1675" s="5" t="s">
        <v>363</v>
      </c>
      <c r="D1675" s="5">
        <v>67</v>
      </c>
    </row>
    <row r="1676" spans="1:4" x14ac:dyDescent="0.25">
      <c r="A1676" t="s">
        <v>117</v>
      </c>
      <c r="B1676" s="1" t="s">
        <v>528</v>
      </c>
      <c r="C1676" s="5" t="s">
        <v>364</v>
      </c>
      <c r="D1676" s="5">
        <v>67</v>
      </c>
    </row>
    <row r="1677" spans="1:4" x14ac:dyDescent="0.25">
      <c r="A1677" t="s">
        <v>117</v>
      </c>
      <c r="B1677" s="1" t="s">
        <v>528</v>
      </c>
      <c r="C1677" s="5" t="s">
        <v>365</v>
      </c>
      <c r="D1677" s="5">
        <v>8</v>
      </c>
    </row>
    <row r="1678" spans="1:4" x14ac:dyDescent="0.25">
      <c r="A1678" t="s">
        <v>117</v>
      </c>
      <c r="B1678" s="1" t="s">
        <v>528</v>
      </c>
      <c r="C1678" s="5" t="s">
        <v>365</v>
      </c>
      <c r="D1678" s="5">
        <v>12</v>
      </c>
    </row>
    <row r="1679" spans="1:4" x14ac:dyDescent="0.25">
      <c r="A1679" t="s">
        <v>117</v>
      </c>
      <c r="B1679" s="1" t="s">
        <v>528</v>
      </c>
      <c r="C1679" s="5" t="s">
        <v>365</v>
      </c>
      <c r="D1679" s="5">
        <v>80</v>
      </c>
    </row>
    <row r="1680" spans="1:4" x14ac:dyDescent="0.25">
      <c r="A1680" t="s">
        <v>117</v>
      </c>
      <c r="B1680" s="1" t="s">
        <v>528</v>
      </c>
      <c r="C1680" s="5" t="s">
        <v>365</v>
      </c>
      <c r="D1680" s="5">
        <v>144</v>
      </c>
    </row>
    <row r="1681" spans="1:5" x14ac:dyDescent="0.25">
      <c r="A1681" t="s">
        <v>117</v>
      </c>
      <c r="B1681" s="1" t="s">
        <v>528</v>
      </c>
      <c r="C1681" s="5" t="s">
        <v>395</v>
      </c>
      <c r="D1681" s="5">
        <v>101</v>
      </c>
    </row>
    <row r="1682" spans="1:5" x14ac:dyDescent="0.25">
      <c r="A1682" t="s">
        <v>117</v>
      </c>
      <c r="B1682" s="1" t="s">
        <v>528</v>
      </c>
      <c r="C1682" s="5" t="s">
        <v>395</v>
      </c>
      <c r="D1682" s="5">
        <v>102</v>
      </c>
    </row>
    <row r="1683" spans="1:5" x14ac:dyDescent="0.25">
      <c r="A1683" t="s">
        <v>117</v>
      </c>
      <c r="B1683" s="1" t="s">
        <v>528</v>
      </c>
      <c r="C1683" s="5" t="s">
        <v>395</v>
      </c>
      <c r="D1683" s="5">
        <v>103</v>
      </c>
    </row>
    <row r="1684" spans="1:5" x14ac:dyDescent="0.25">
      <c r="A1684" t="s">
        <v>117</v>
      </c>
      <c r="B1684" s="1" t="s">
        <v>528</v>
      </c>
      <c r="C1684" s="5" t="s">
        <v>395</v>
      </c>
      <c r="D1684" s="5">
        <v>104</v>
      </c>
    </row>
    <row r="1685" spans="1:5" x14ac:dyDescent="0.25">
      <c r="A1685" t="s">
        <v>117</v>
      </c>
      <c r="B1685" s="1" t="s">
        <v>528</v>
      </c>
      <c r="C1685" s="5" t="s">
        <v>366</v>
      </c>
      <c r="D1685" s="5">
        <v>52</v>
      </c>
    </row>
    <row r="1686" spans="1:5" x14ac:dyDescent="0.25">
      <c r="A1686" t="s">
        <v>117</v>
      </c>
      <c r="B1686" s="1" t="s">
        <v>528</v>
      </c>
      <c r="C1686" s="5" t="s">
        <v>366</v>
      </c>
      <c r="D1686" s="5">
        <v>62</v>
      </c>
    </row>
    <row r="1687" spans="1:5" x14ac:dyDescent="0.25">
      <c r="A1687" t="s">
        <v>117</v>
      </c>
      <c r="B1687" s="1" t="s">
        <v>528</v>
      </c>
      <c r="C1687" s="5" t="s">
        <v>366</v>
      </c>
      <c r="D1687" s="5">
        <v>64</v>
      </c>
    </row>
    <row r="1688" spans="1:5" x14ac:dyDescent="0.25">
      <c r="A1688" t="s">
        <v>117</v>
      </c>
      <c r="B1688" s="1" t="s">
        <v>528</v>
      </c>
      <c r="C1688" s="5" t="s">
        <v>366</v>
      </c>
      <c r="D1688" s="5">
        <v>67</v>
      </c>
    </row>
    <row r="1689" spans="1:5" x14ac:dyDescent="0.25">
      <c r="A1689" t="s">
        <v>117</v>
      </c>
      <c r="B1689" s="1" t="s">
        <v>528</v>
      </c>
      <c r="C1689" s="5" t="s">
        <v>366</v>
      </c>
      <c r="D1689" s="5">
        <v>122</v>
      </c>
    </row>
    <row r="1690" spans="1:5" x14ac:dyDescent="0.25">
      <c r="A1690" t="s">
        <v>117</v>
      </c>
      <c r="B1690" s="1" t="s">
        <v>528</v>
      </c>
      <c r="C1690" s="5" t="s">
        <v>367</v>
      </c>
      <c r="D1690" s="5">
        <v>6</v>
      </c>
    </row>
    <row r="1691" spans="1:5" x14ac:dyDescent="0.25">
      <c r="A1691" t="s">
        <v>117</v>
      </c>
      <c r="B1691" s="1" t="s">
        <v>528</v>
      </c>
      <c r="C1691" s="5" t="s">
        <v>367</v>
      </c>
      <c r="D1691" s="5">
        <v>7</v>
      </c>
    </row>
    <row r="1692" spans="1:5" x14ac:dyDescent="0.25">
      <c r="A1692" s="15" t="s">
        <v>482</v>
      </c>
      <c r="B1692" s="16" t="s">
        <v>528</v>
      </c>
      <c r="C1692" s="17" t="s">
        <v>545</v>
      </c>
      <c r="D1692" s="17" t="s">
        <v>501</v>
      </c>
      <c r="E1692" s="76"/>
    </row>
    <row r="1693" spans="1:5" x14ac:dyDescent="0.25">
      <c r="A1693" t="s">
        <v>117</v>
      </c>
      <c r="B1693" s="1" t="s">
        <v>528</v>
      </c>
      <c r="C1693" s="5" t="s">
        <v>367</v>
      </c>
      <c r="D1693" s="5">
        <v>16</v>
      </c>
    </row>
    <row r="1694" spans="1:5" x14ac:dyDescent="0.25">
      <c r="A1694" t="s">
        <v>117</v>
      </c>
      <c r="B1694" s="1" t="s">
        <v>528</v>
      </c>
      <c r="C1694" s="5" t="s">
        <v>367</v>
      </c>
      <c r="D1694" s="5">
        <v>67</v>
      </c>
    </row>
    <row r="1695" spans="1:5" x14ac:dyDescent="0.25">
      <c r="A1695" t="s">
        <v>117</v>
      </c>
      <c r="B1695" s="1" t="s">
        <v>528</v>
      </c>
      <c r="C1695" s="5" t="s">
        <v>367</v>
      </c>
      <c r="D1695" s="5">
        <v>74</v>
      </c>
    </row>
    <row r="1696" spans="1:5" x14ac:dyDescent="0.25">
      <c r="A1696" t="s">
        <v>117</v>
      </c>
      <c r="B1696" s="1" t="s">
        <v>528</v>
      </c>
      <c r="C1696" s="5" t="s">
        <v>367</v>
      </c>
      <c r="D1696" s="5">
        <v>225</v>
      </c>
    </row>
    <row r="1697" spans="1:4" x14ac:dyDescent="0.25">
      <c r="A1697" t="s">
        <v>117</v>
      </c>
      <c r="B1697" s="1" t="s">
        <v>528</v>
      </c>
      <c r="C1697" s="5" t="s">
        <v>398</v>
      </c>
      <c r="D1697" s="5">
        <v>5</v>
      </c>
    </row>
    <row r="1698" spans="1:4" x14ac:dyDescent="0.25">
      <c r="A1698" t="s">
        <v>117</v>
      </c>
      <c r="B1698" s="1" t="s">
        <v>528</v>
      </c>
      <c r="C1698" s="5" t="s">
        <v>348</v>
      </c>
      <c r="D1698" s="5">
        <v>51</v>
      </c>
    </row>
    <row r="1699" spans="1:4" x14ac:dyDescent="0.25">
      <c r="A1699" t="s">
        <v>117</v>
      </c>
      <c r="B1699" s="1" t="s">
        <v>528</v>
      </c>
      <c r="C1699" s="5" t="s">
        <v>348</v>
      </c>
      <c r="D1699" s="5">
        <v>87</v>
      </c>
    </row>
    <row r="1700" spans="1:4" x14ac:dyDescent="0.25">
      <c r="A1700" t="s">
        <v>117</v>
      </c>
      <c r="B1700" s="1" t="s">
        <v>528</v>
      </c>
      <c r="C1700" s="5" t="s">
        <v>348</v>
      </c>
      <c r="D1700" s="5">
        <v>142</v>
      </c>
    </row>
    <row r="1701" spans="1:4" x14ac:dyDescent="0.25">
      <c r="A1701" t="s">
        <v>117</v>
      </c>
      <c r="B1701" s="1" t="s">
        <v>528</v>
      </c>
      <c r="C1701" s="5" t="s">
        <v>369</v>
      </c>
      <c r="D1701" s="5">
        <v>7</v>
      </c>
    </row>
    <row r="1702" spans="1:4" x14ac:dyDescent="0.25">
      <c r="A1702" t="s">
        <v>117</v>
      </c>
      <c r="B1702" s="1" t="s">
        <v>528</v>
      </c>
      <c r="C1702" s="5" t="s">
        <v>369</v>
      </c>
      <c r="D1702" s="5">
        <v>40</v>
      </c>
    </row>
    <row r="1703" spans="1:4" x14ac:dyDescent="0.25">
      <c r="A1703" t="s">
        <v>117</v>
      </c>
      <c r="B1703" s="1" t="s">
        <v>528</v>
      </c>
      <c r="C1703" s="5" t="s">
        <v>369</v>
      </c>
      <c r="D1703" s="5">
        <v>67</v>
      </c>
    </row>
    <row r="1704" spans="1:4" x14ac:dyDescent="0.25">
      <c r="A1704" t="s">
        <v>117</v>
      </c>
      <c r="B1704" s="1" t="s">
        <v>528</v>
      </c>
      <c r="C1704" s="5" t="s">
        <v>373</v>
      </c>
      <c r="D1704" s="5">
        <v>56</v>
      </c>
    </row>
    <row r="1705" spans="1:4" x14ac:dyDescent="0.25">
      <c r="A1705" t="s">
        <v>117</v>
      </c>
      <c r="B1705" s="1" t="s">
        <v>528</v>
      </c>
      <c r="C1705" s="5" t="s">
        <v>349</v>
      </c>
      <c r="D1705" s="5">
        <v>1</v>
      </c>
    </row>
    <row r="1706" spans="1:4" x14ac:dyDescent="0.25">
      <c r="A1706" t="s">
        <v>117</v>
      </c>
      <c r="B1706" s="1" t="s">
        <v>528</v>
      </c>
      <c r="C1706" s="5" t="s">
        <v>185</v>
      </c>
      <c r="D1706" s="5">
        <v>1</v>
      </c>
    </row>
    <row r="1707" spans="1:4" x14ac:dyDescent="0.25">
      <c r="A1707" t="s">
        <v>117</v>
      </c>
      <c r="B1707" s="1" t="s">
        <v>528</v>
      </c>
      <c r="C1707" s="5" t="s">
        <v>185</v>
      </c>
      <c r="D1707" s="5">
        <v>70</v>
      </c>
    </row>
    <row r="1708" spans="1:4" x14ac:dyDescent="0.25">
      <c r="A1708" t="s">
        <v>117</v>
      </c>
      <c r="B1708" s="1" t="s">
        <v>528</v>
      </c>
      <c r="C1708" s="5" t="s">
        <v>185</v>
      </c>
      <c r="D1708" s="5">
        <v>101</v>
      </c>
    </row>
    <row r="1709" spans="1:4" x14ac:dyDescent="0.25">
      <c r="A1709" t="s">
        <v>117</v>
      </c>
      <c r="B1709" s="1" t="s">
        <v>528</v>
      </c>
      <c r="C1709" s="5" t="s">
        <v>185</v>
      </c>
      <c r="D1709" s="5">
        <v>103</v>
      </c>
    </row>
    <row r="1710" spans="1:4" x14ac:dyDescent="0.25">
      <c r="A1710" t="s">
        <v>117</v>
      </c>
      <c r="B1710" s="1" t="s">
        <v>528</v>
      </c>
      <c r="C1710" s="5" t="s">
        <v>185</v>
      </c>
      <c r="D1710" s="5">
        <v>109</v>
      </c>
    </row>
    <row r="1711" spans="1:4" x14ac:dyDescent="0.25">
      <c r="A1711" t="s">
        <v>117</v>
      </c>
      <c r="B1711" s="1" t="s">
        <v>528</v>
      </c>
      <c r="C1711" s="5" t="s">
        <v>185</v>
      </c>
      <c r="D1711" s="5">
        <v>110</v>
      </c>
    </row>
    <row r="1712" spans="1:4" x14ac:dyDescent="0.25">
      <c r="A1712" t="s">
        <v>117</v>
      </c>
      <c r="B1712" s="1" t="s">
        <v>528</v>
      </c>
      <c r="C1712" s="5" t="s">
        <v>185</v>
      </c>
      <c r="D1712" s="5">
        <v>111.1</v>
      </c>
    </row>
    <row r="1713" spans="1:5" x14ac:dyDescent="0.25">
      <c r="A1713" t="s">
        <v>117</v>
      </c>
      <c r="B1713" s="1" t="s">
        <v>528</v>
      </c>
      <c r="C1713" s="5" t="s">
        <v>185</v>
      </c>
      <c r="D1713" s="5">
        <v>111.2</v>
      </c>
    </row>
    <row r="1714" spans="1:5" x14ac:dyDescent="0.25">
      <c r="A1714" t="s">
        <v>117</v>
      </c>
      <c r="B1714" s="1" t="s">
        <v>528</v>
      </c>
      <c r="C1714" s="5" t="s">
        <v>185</v>
      </c>
      <c r="D1714" s="5">
        <v>128</v>
      </c>
    </row>
    <row r="1715" spans="1:5" x14ac:dyDescent="0.25">
      <c r="A1715" t="s">
        <v>117</v>
      </c>
      <c r="B1715" s="1" t="s">
        <v>528</v>
      </c>
      <c r="C1715" s="5" t="s">
        <v>185</v>
      </c>
      <c r="D1715" s="5">
        <v>131</v>
      </c>
    </row>
    <row r="1716" spans="1:5" x14ac:dyDescent="0.25">
      <c r="A1716" t="s">
        <v>117</v>
      </c>
      <c r="B1716" s="1" t="s">
        <v>528</v>
      </c>
      <c r="C1716" s="5" t="s">
        <v>374</v>
      </c>
      <c r="D1716" s="5">
        <v>120</v>
      </c>
    </row>
    <row r="1717" spans="1:5" x14ac:dyDescent="0.25">
      <c r="A1717" t="s">
        <v>117</v>
      </c>
      <c r="B1717" s="1" t="s">
        <v>528</v>
      </c>
      <c r="C1717" s="5" t="s">
        <v>374</v>
      </c>
      <c r="D1717" s="5">
        <v>121</v>
      </c>
    </row>
    <row r="1718" spans="1:5" x14ac:dyDescent="0.25">
      <c r="A1718" t="s">
        <v>117</v>
      </c>
      <c r="B1718" s="1" t="s">
        <v>528</v>
      </c>
      <c r="C1718" s="5" t="s">
        <v>385</v>
      </c>
      <c r="D1718" s="5" t="s">
        <v>400</v>
      </c>
    </row>
    <row r="1719" spans="1:5" x14ac:dyDescent="0.25">
      <c r="A1719" t="s">
        <v>117</v>
      </c>
      <c r="B1719" s="1" t="s">
        <v>528</v>
      </c>
      <c r="C1719" s="5" t="s">
        <v>385</v>
      </c>
      <c r="D1719" s="5" t="s">
        <v>401</v>
      </c>
    </row>
    <row r="1720" spans="1:5" x14ac:dyDescent="0.25">
      <c r="A1720" t="s">
        <v>117</v>
      </c>
      <c r="B1720" s="1" t="s">
        <v>528</v>
      </c>
      <c r="C1720" s="5" t="s">
        <v>385</v>
      </c>
      <c r="D1720" s="5" t="s">
        <v>402</v>
      </c>
    </row>
    <row r="1721" spans="1:5" x14ac:dyDescent="0.25">
      <c r="A1721" t="s">
        <v>117</v>
      </c>
      <c r="B1721" s="1" t="s">
        <v>528</v>
      </c>
      <c r="C1721" s="5" t="s">
        <v>385</v>
      </c>
      <c r="D1721" s="5" t="s">
        <v>401</v>
      </c>
    </row>
    <row r="1722" spans="1:5" x14ac:dyDescent="0.25">
      <c r="A1722" t="s">
        <v>117</v>
      </c>
      <c r="B1722" s="1" t="s">
        <v>528</v>
      </c>
      <c r="C1722" s="5" t="s">
        <v>367</v>
      </c>
      <c r="D1722" s="5">
        <v>8</v>
      </c>
    </row>
    <row r="1723" spans="1:5" x14ac:dyDescent="0.25">
      <c r="A1723" t="s">
        <v>117</v>
      </c>
      <c r="B1723" s="1" t="s">
        <v>528</v>
      </c>
      <c r="C1723" s="5" t="s">
        <v>358</v>
      </c>
      <c r="D1723" s="5" t="s">
        <v>444</v>
      </c>
    </row>
    <row r="1724" spans="1:5" x14ac:dyDescent="0.25">
      <c r="A1724" s="2" t="s">
        <v>482</v>
      </c>
      <c r="B1724" s="3" t="s">
        <v>546</v>
      </c>
      <c r="C1724" s="6"/>
      <c r="D1724" s="6"/>
      <c r="E1724" s="6"/>
    </row>
    <row r="1725" spans="1:5" x14ac:dyDescent="0.25">
      <c r="A1725" s="15" t="s">
        <v>482</v>
      </c>
      <c r="B1725" s="16" t="s">
        <v>528</v>
      </c>
      <c r="C1725" s="17" t="s">
        <v>348</v>
      </c>
      <c r="D1725" s="17" t="s">
        <v>547</v>
      </c>
      <c r="E1725" s="76"/>
    </row>
    <row r="1726" spans="1:5" x14ac:dyDescent="0.25">
      <c r="A1726" s="15" t="s">
        <v>482</v>
      </c>
      <c r="B1726" s="16" t="s">
        <v>528</v>
      </c>
      <c r="C1726" s="17" t="s">
        <v>348</v>
      </c>
      <c r="D1726" s="17" t="s">
        <v>548</v>
      </c>
      <c r="E1726" s="76"/>
    </row>
    <row r="1727" spans="1:5" x14ac:dyDescent="0.25">
      <c r="A1727" s="15" t="s">
        <v>482</v>
      </c>
      <c r="B1727" s="16" t="s">
        <v>528</v>
      </c>
      <c r="C1727" s="17" t="s">
        <v>348</v>
      </c>
      <c r="D1727" s="17" t="s">
        <v>529</v>
      </c>
      <c r="E1727" s="76"/>
    </row>
    <row r="1728" spans="1:5" x14ac:dyDescent="0.25">
      <c r="A1728" s="15" t="s">
        <v>482</v>
      </c>
      <c r="B1728" s="16" t="s">
        <v>528</v>
      </c>
      <c r="C1728" s="17" t="s">
        <v>348</v>
      </c>
      <c r="D1728" s="17" t="s">
        <v>549</v>
      </c>
      <c r="E1728" s="76"/>
    </row>
    <row r="1729" spans="1:5" x14ac:dyDescent="0.25">
      <c r="A1729" s="2" t="s">
        <v>20</v>
      </c>
      <c r="B1729" s="3" t="s">
        <v>403</v>
      </c>
      <c r="C1729" s="6"/>
      <c r="D1729" s="6"/>
      <c r="E1729" s="7">
        <f>COUNTIFS(A1730:A1737,"2024-2025")</f>
        <v>4</v>
      </c>
    </row>
    <row r="1730" spans="1:5" x14ac:dyDescent="0.25">
      <c r="A1730" t="s">
        <v>20</v>
      </c>
      <c r="B1730" s="1" t="s">
        <v>404</v>
      </c>
      <c r="C1730" s="5" t="s">
        <v>405</v>
      </c>
      <c r="D1730" s="5">
        <v>10</v>
      </c>
    </row>
    <row r="1731" spans="1:5" x14ac:dyDescent="0.25">
      <c r="A1731" t="s">
        <v>20</v>
      </c>
      <c r="B1731" s="1" t="s">
        <v>404</v>
      </c>
      <c r="C1731" s="5" t="s">
        <v>405</v>
      </c>
      <c r="D1731" s="5">
        <v>53</v>
      </c>
    </row>
    <row r="1732" spans="1:5" x14ac:dyDescent="0.25">
      <c r="A1732" t="s">
        <v>20</v>
      </c>
      <c r="B1732" s="1" t="s">
        <v>404</v>
      </c>
      <c r="C1732" s="5" t="s">
        <v>405</v>
      </c>
      <c r="D1732" s="5">
        <v>7</v>
      </c>
    </row>
    <row r="1733" spans="1:5" x14ac:dyDescent="0.25">
      <c r="A1733" s="15" t="s">
        <v>482</v>
      </c>
      <c r="B1733" s="16" t="s">
        <v>404</v>
      </c>
      <c r="C1733" s="17" t="s">
        <v>406</v>
      </c>
      <c r="D1733" s="17">
        <v>92</v>
      </c>
      <c r="E1733" s="76"/>
    </row>
    <row r="1734" spans="1:5" x14ac:dyDescent="0.25">
      <c r="A1734" s="15" t="s">
        <v>482</v>
      </c>
      <c r="B1734" s="16" t="s">
        <v>404</v>
      </c>
      <c r="C1734" s="17" t="s">
        <v>406</v>
      </c>
      <c r="D1734" s="17">
        <v>93</v>
      </c>
      <c r="E1734" s="76"/>
    </row>
    <row r="1735" spans="1:5" x14ac:dyDescent="0.25">
      <c r="A1735" t="s">
        <v>20</v>
      </c>
      <c r="B1735" s="1" t="s">
        <v>404</v>
      </c>
      <c r="C1735" s="5" t="s">
        <v>322</v>
      </c>
      <c r="D1735" s="5">
        <v>770</v>
      </c>
    </row>
    <row r="1736" spans="1:5" x14ac:dyDescent="0.25">
      <c r="A1736" s="15" t="s">
        <v>482</v>
      </c>
      <c r="B1736" s="16" t="s">
        <v>404</v>
      </c>
      <c r="C1736" s="17" t="s">
        <v>407</v>
      </c>
      <c r="D1736" s="17">
        <v>390.3</v>
      </c>
      <c r="E1736" s="76"/>
    </row>
    <row r="1737" spans="1:5" x14ac:dyDescent="0.25">
      <c r="A1737" s="15" t="s">
        <v>482</v>
      </c>
      <c r="B1737" s="16" t="s">
        <v>404</v>
      </c>
      <c r="C1737" s="17" t="s">
        <v>407</v>
      </c>
      <c r="D1737" s="17">
        <v>391</v>
      </c>
      <c r="E1737" s="76"/>
    </row>
    <row r="1738" spans="1:5" x14ac:dyDescent="0.25">
      <c r="A1738" s="2" t="s">
        <v>52</v>
      </c>
      <c r="B1738" s="3" t="s">
        <v>408</v>
      </c>
      <c r="C1738" s="6"/>
      <c r="D1738" s="6"/>
      <c r="E1738" s="7">
        <f>COUNTIFS(A1739:A1749,"2025-2026")</f>
        <v>11</v>
      </c>
    </row>
    <row r="1739" spans="1:5" x14ac:dyDescent="0.25">
      <c r="A1739" t="s">
        <v>52</v>
      </c>
      <c r="B1739" s="1" t="s">
        <v>404</v>
      </c>
      <c r="C1739" s="5" t="s">
        <v>405</v>
      </c>
      <c r="D1739" s="5">
        <v>270</v>
      </c>
    </row>
    <row r="1740" spans="1:5" x14ac:dyDescent="0.25">
      <c r="A1740" t="s">
        <v>52</v>
      </c>
      <c r="B1740" s="1" t="s">
        <v>404</v>
      </c>
      <c r="C1740" s="5" t="s">
        <v>405</v>
      </c>
      <c r="D1740" s="5">
        <v>60</v>
      </c>
    </row>
    <row r="1741" spans="1:5" x14ac:dyDescent="0.25">
      <c r="A1741" t="s">
        <v>52</v>
      </c>
      <c r="B1741" s="1" t="s">
        <v>404</v>
      </c>
      <c r="C1741" s="5" t="s">
        <v>405</v>
      </c>
      <c r="D1741" s="5">
        <v>98</v>
      </c>
    </row>
    <row r="1742" spans="1:5" x14ac:dyDescent="0.25">
      <c r="A1742" t="s">
        <v>52</v>
      </c>
      <c r="B1742" s="1" t="s">
        <v>404</v>
      </c>
      <c r="C1742" s="5" t="s">
        <v>406</v>
      </c>
      <c r="D1742" s="5">
        <v>82</v>
      </c>
    </row>
    <row r="1743" spans="1:5" x14ac:dyDescent="0.25">
      <c r="A1743" t="s">
        <v>52</v>
      </c>
      <c r="B1743" s="1" t="s">
        <v>404</v>
      </c>
      <c r="C1743" s="5" t="s">
        <v>406</v>
      </c>
      <c r="D1743" s="5">
        <v>83</v>
      </c>
    </row>
    <row r="1744" spans="1:5" x14ac:dyDescent="0.25">
      <c r="A1744" t="s">
        <v>52</v>
      </c>
      <c r="B1744" s="1" t="s">
        <v>404</v>
      </c>
      <c r="C1744" s="5" t="s">
        <v>406</v>
      </c>
      <c r="D1744" s="5">
        <v>87</v>
      </c>
    </row>
    <row r="1745" spans="1:5" x14ac:dyDescent="0.25">
      <c r="A1745" t="s">
        <v>52</v>
      </c>
      <c r="B1745" s="1" t="s">
        <v>404</v>
      </c>
      <c r="C1745" s="5" t="s">
        <v>406</v>
      </c>
      <c r="D1745" s="5">
        <v>88</v>
      </c>
    </row>
    <row r="1746" spans="1:5" x14ac:dyDescent="0.25">
      <c r="A1746" t="s">
        <v>52</v>
      </c>
      <c r="B1746" s="1" t="s">
        <v>404</v>
      </c>
      <c r="C1746" s="5" t="s">
        <v>406</v>
      </c>
      <c r="D1746" s="5">
        <v>96</v>
      </c>
    </row>
    <row r="1747" spans="1:5" x14ac:dyDescent="0.25">
      <c r="A1747" t="s">
        <v>52</v>
      </c>
      <c r="B1747" s="1" t="s">
        <v>404</v>
      </c>
      <c r="C1747" s="5" t="s">
        <v>322</v>
      </c>
      <c r="D1747" s="5">
        <v>10</v>
      </c>
    </row>
    <row r="1748" spans="1:5" x14ac:dyDescent="0.25">
      <c r="A1748" t="s">
        <v>52</v>
      </c>
      <c r="B1748" s="1" t="s">
        <v>404</v>
      </c>
      <c r="C1748" s="5" t="s">
        <v>407</v>
      </c>
      <c r="D1748" s="5">
        <v>313</v>
      </c>
    </row>
    <row r="1749" spans="1:5" x14ac:dyDescent="0.25">
      <c r="A1749" t="s">
        <v>52</v>
      </c>
      <c r="B1749" s="1" t="s">
        <v>404</v>
      </c>
      <c r="C1749" s="5" t="s">
        <v>407</v>
      </c>
      <c r="D1749" s="5">
        <v>352</v>
      </c>
    </row>
    <row r="1750" spans="1:5" x14ac:dyDescent="0.25">
      <c r="A1750" s="2" t="s">
        <v>64</v>
      </c>
      <c r="B1750" s="3" t="s">
        <v>409</v>
      </c>
      <c r="C1750" s="6"/>
      <c r="D1750" s="6"/>
      <c r="E1750" s="7">
        <f>COUNTIF(A1751:A1756,"2026-2027")</f>
        <v>6</v>
      </c>
    </row>
    <row r="1751" spans="1:5" x14ac:dyDescent="0.25">
      <c r="A1751" t="s">
        <v>64</v>
      </c>
      <c r="B1751" s="1" t="s">
        <v>404</v>
      </c>
      <c r="C1751" s="5" t="s">
        <v>405</v>
      </c>
      <c r="D1751" s="5">
        <v>20</v>
      </c>
    </row>
    <row r="1752" spans="1:5" x14ac:dyDescent="0.25">
      <c r="A1752" t="s">
        <v>64</v>
      </c>
      <c r="B1752" s="1" t="s">
        <v>404</v>
      </c>
      <c r="C1752" s="5" t="s">
        <v>405</v>
      </c>
      <c r="D1752" s="5">
        <v>80</v>
      </c>
    </row>
    <row r="1753" spans="1:5" x14ac:dyDescent="0.25">
      <c r="A1753" t="s">
        <v>64</v>
      </c>
      <c r="B1753" s="1" t="s">
        <v>404</v>
      </c>
      <c r="C1753" s="5" t="s">
        <v>406</v>
      </c>
      <c r="D1753" s="5">
        <v>80</v>
      </c>
    </row>
    <row r="1754" spans="1:5" x14ac:dyDescent="0.25">
      <c r="A1754" t="s">
        <v>64</v>
      </c>
      <c r="B1754" s="1" t="s">
        <v>404</v>
      </c>
      <c r="C1754" s="5" t="s">
        <v>406</v>
      </c>
      <c r="D1754" s="5">
        <v>81</v>
      </c>
    </row>
    <row r="1755" spans="1:5" x14ac:dyDescent="0.25">
      <c r="A1755" t="s">
        <v>64</v>
      </c>
      <c r="B1755" s="1" t="s">
        <v>404</v>
      </c>
      <c r="C1755" s="5" t="s">
        <v>406</v>
      </c>
      <c r="D1755" s="5">
        <v>90</v>
      </c>
    </row>
    <row r="1756" spans="1:5" x14ac:dyDescent="0.25">
      <c r="A1756" t="s">
        <v>64</v>
      </c>
      <c r="B1756" s="1" t="s">
        <v>404</v>
      </c>
      <c r="C1756" s="5" t="s">
        <v>407</v>
      </c>
      <c r="D1756" s="5">
        <v>390.2</v>
      </c>
    </row>
    <row r="1757" spans="1:5" x14ac:dyDescent="0.25">
      <c r="A1757" s="2" t="s">
        <v>91</v>
      </c>
      <c r="B1757" s="3" t="s">
        <v>410</v>
      </c>
      <c r="C1757" s="6"/>
      <c r="D1757" s="6"/>
      <c r="E1757" s="7">
        <f>COUNTIFS(A1758:A1761,"2027-2028")</f>
        <v>4</v>
      </c>
    </row>
    <row r="1758" spans="1:5" x14ac:dyDescent="0.25">
      <c r="A1758" t="s">
        <v>91</v>
      </c>
      <c r="B1758" s="1" t="s">
        <v>404</v>
      </c>
      <c r="C1758" s="5" t="s">
        <v>405</v>
      </c>
      <c r="D1758" s="5">
        <v>162.1</v>
      </c>
    </row>
    <row r="1759" spans="1:5" x14ac:dyDescent="0.25">
      <c r="A1759" t="s">
        <v>91</v>
      </c>
      <c r="B1759" s="1" t="s">
        <v>404</v>
      </c>
      <c r="C1759" s="5" t="s">
        <v>407</v>
      </c>
      <c r="D1759" s="5">
        <v>363</v>
      </c>
    </row>
    <row r="1760" spans="1:5" x14ac:dyDescent="0.25">
      <c r="A1760" t="s">
        <v>91</v>
      </c>
      <c r="B1760" s="1" t="s">
        <v>404</v>
      </c>
      <c r="C1760" s="5" t="s">
        <v>407</v>
      </c>
      <c r="D1760" s="5">
        <v>368.1</v>
      </c>
    </row>
    <row r="1761" spans="1:5" x14ac:dyDescent="0.25">
      <c r="A1761" t="s">
        <v>91</v>
      </c>
      <c r="B1761" s="1" t="s">
        <v>404</v>
      </c>
      <c r="C1761" s="5" t="s">
        <v>407</v>
      </c>
      <c r="D1761" s="5">
        <v>368.2</v>
      </c>
    </row>
    <row r="1762" spans="1:5" x14ac:dyDescent="0.25">
      <c r="A1762" s="2" t="s">
        <v>95</v>
      </c>
      <c r="B1762" s="3" t="s">
        <v>411</v>
      </c>
      <c r="C1762" s="6"/>
      <c r="D1762" s="6"/>
      <c r="E1762" s="7">
        <f>COUNTIFS(A1763:A1767,"2028-2029")</f>
        <v>5</v>
      </c>
    </row>
    <row r="1763" spans="1:5" x14ac:dyDescent="0.25">
      <c r="A1763" t="s">
        <v>95</v>
      </c>
      <c r="B1763" s="1" t="s">
        <v>404</v>
      </c>
      <c r="C1763" s="5" t="s">
        <v>406</v>
      </c>
      <c r="D1763" s="5">
        <v>91</v>
      </c>
    </row>
    <row r="1764" spans="1:5" x14ac:dyDescent="0.25">
      <c r="A1764" t="s">
        <v>95</v>
      </c>
      <c r="B1764" s="1" t="s">
        <v>404</v>
      </c>
      <c r="C1764" s="5" t="s">
        <v>407</v>
      </c>
      <c r="D1764" s="5">
        <v>700</v>
      </c>
    </row>
    <row r="1765" spans="1:5" x14ac:dyDescent="0.25">
      <c r="A1765" t="s">
        <v>95</v>
      </c>
      <c r="B1765" s="1" t="s">
        <v>404</v>
      </c>
      <c r="C1765" s="5" t="s">
        <v>407</v>
      </c>
      <c r="D1765" s="5">
        <v>705</v>
      </c>
    </row>
    <row r="1766" spans="1:5" x14ac:dyDescent="0.25">
      <c r="A1766" t="s">
        <v>95</v>
      </c>
      <c r="B1766" s="1" t="s">
        <v>404</v>
      </c>
      <c r="C1766" s="5" t="s">
        <v>407</v>
      </c>
      <c r="D1766" s="5">
        <v>761</v>
      </c>
    </row>
    <row r="1767" spans="1:5" x14ac:dyDescent="0.25">
      <c r="A1767" t="s">
        <v>95</v>
      </c>
      <c r="B1767" s="1" t="s">
        <v>404</v>
      </c>
      <c r="C1767" s="5" t="s">
        <v>407</v>
      </c>
      <c r="D1767" s="5">
        <v>784</v>
      </c>
    </row>
    <row r="1768" spans="1:5" x14ac:dyDescent="0.25">
      <c r="A1768" s="2" t="s">
        <v>117</v>
      </c>
      <c r="B1768" s="3" t="s">
        <v>412</v>
      </c>
      <c r="C1768" s="6"/>
      <c r="D1768" s="6"/>
      <c r="E1768" s="7">
        <f>COUNTIFS(A1769:A1778,"2029-2030")</f>
        <v>10</v>
      </c>
    </row>
    <row r="1769" spans="1:5" x14ac:dyDescent="0.25">
      <c r="A1769" t="s">
        <v>117</v>
      </c>
      <c r="B1769" s="1" t="s">
        <v>404</v>
      </c>
      <c r="C1769" s="5" t="s">
        <v>405</v>
      </c>
      <c r="D1769" s="5">
        <v>6</v>
      </c>
    </row>
    <row r="1770" spans="1:5" x14ac:dyDescent="0.25">
      <c r="A1770" t="s">
        <v>117</v>
      </c>
      <c r="B1770" s="1" t="s">
        <v>404</v>
      </c>
      <c r="C1770" s="5" t="s">
        <v>407</v>
      </c>
      <c r="D1770" s="5">
        <v>76</v>
      </c>
    </row>
    <row r="1771" spans="1:5" x14ac:dyDescent="0.25">
      <c r="A1771" t="s">
        <v>117</v>
      </c>
      <c r="B1771" s="1" t="s">
        <v>404</v>
      </c>
      <c r="C1771" s="5" t="s">
        <v>407</v>
      </c>
      <c r="D1771" s="5">
        <v>77</v>
      </c>
    </row>
    <row r="1772" spans="1:5" x14ac:dyDescent="0.25">
      <c r="A1772" t="s">
        <v>117</v>
      </c>
      <c r="B1772" s="1" t="s">
        <v>404</v>
      </c>
      <c r="C1772" s="5" t="s">
        <v>407</v>
      </c>
      <c r="D1772" s="5" t="s">
        <v>413</v>
      </c>
    </row>
    <row r="1773" spans="1:5" x14ac:dyDescent="0.25">
      <c r="A1773" t="s">
        <v>117</v>
      </c>
      <c r="B1773" s="1" t="s">
        <v>404</v>
      </c>
      <c r="C1773" s="5" t="s">
        <v>407</v>
      </c>
      <c r="D1773" s="5" t="s">
        <v>414</v>
      </c>
    </row>
    <row r="1774" spans="1:5" x14ac:dyDescent="0.25">
      <c r="A1774" t="s">
        <v>117</v>
      </c>
      <c r="B1774" s="1" t="s">
        <v>404</v>
      </c>
      <c r="C1774" s="5" t="s">
        <v>407</v>
      </c>
      <c r="D1774" s="5" t="s">
        <v>415</v>
      </c>
    </row>
    <row r="1775" spans="1:5" x14ac:dyDescent="0.25">
      <c r="A1775" t="s">
        <v>117</v>
      </c>
      <c r="B1775" s="1" t="s">
        <v>404</v>
      </c>
      <c r="C1775" s="5" t="s">
        <v>407</v>
      </c>
      <c r="D1775" s="5" t="s">
        <v>416</v>
      </c>
    </row>
    <row r="1776" spans="1:5" x14ac:dyDescent="0.25">
      <c r="A1776" t="s">
        <v>117</v>
      </c>
      <c r="B1776" s="1" t="s">
        <v>404</v>
      </c>
      <c r="C1776" s="5" t="s">
        <v>407</v>
      </c>
      <c r="D1776" s="5" t="s">
        <v>417</v>
      </c>
    </row>
    <row r="1777" spans="1:5" x14ac:dyDescent="0.25">
      <c r="A1777" t="s">
        <v>117</v>
      </c>
      <c r="B1777" s="1" t="s">
        <v>404</v>
      </c>
      <c r="C1777" s="5" t="s">
        <v>407</v>
      </c>
      <c r="D1777" s="5" t="s">
        <v>418</v>
      </c>
    </row>
    <row r="1778" spans="1:5" x14ac:dyDescent="0.25">
      <c r="A1778" t="s">
        <v>117</v>
      </c>
      <c r="B1778" s="1" t="s">
        <v>404</v>
      </c>
      <c r="C1778" s="5" t="s">
        <v>406</v>
      </c>
      <c r="D1778" s="5">
        <v>95</v>
      </c>
    </row>
    <row r="1779" spans="1:5" x14ac:dyDescent="0.25">
      <c r="A1779" s="2" t="s">
        <v>4</v>
      </c>
      <c r="B1779" s="3" t="s">
        <v>419</v>
      </c>
      <c r="C1779" s="6"/>
      <c r="D1779" s="6"/>
      <c r="E1779" s="7">
        <f>COUNTIFS(A1780:A1788,"2023-2024")</f>
        <v>6</v>
      </c>
    </row>
    <row r="1780" spans="1:5" x14ac:dyDescent="0.25">
      <c r="A1780" t="s">
        <v>117</v>
      </c>
      <c r="B1780" s="1" t="s">
        <v>420</v>
      </c>
      <c r="C1780" s="5" t="s">
        <v>421</v>
      </c>
      <c r="D1780" s="5">
        <v>156</v>
      </c>
    </row>
    <row r="1781" spans="1:5" x14ac:dyDescent="0.25">
      <c r="A1781" s="79" t="s">
        <v>4</v>
      </c>
      <c r="B1781" s="97" t="s">
        <v>420</v>
      </c>
      <c r="C1781" s="80" t="s">
        <v>422</v>
      </c>
      <c r="D1781" s="80">
        <v>54</v>
      </c>
      <c r="E1781" s="81"/>
    </row>
    <row r="1782" spans="1:5" x14ac:dyDescent="0.25">
      <c r="A1782" t="s">
        <v>117</v>
      </c>
      <c r="B1782" s="1" t="s">
        <v>420</v>
      </c>
      <c r="C1782" s="5" t="s">
        <v>423</v>
      </c>
      <c r="D1782" s="5">
        <v>115</v>
      </c>
    </row>
    <row r="1783" spans="1:5" x14ac:dyDescent="0.25">
      <c r="A1783" s="15" t="s">
        <v>482</v>
      </c>
      <c r="B1783" s="16" t="s">
        <v>420</v>
      </c>
      <c r="C1783" s="17" t="s">
        <v>424</v>
      </c>
      <c r="D1783" s="17">
        <v>62</v>
      </c>
      <c r="E1783" s="76"/>
    </row>
    <row r="1784" spans="1:5" x14ac:dyDescent="0.25">
      <c r="A1784" s="79" t="s">
        <v>4</v>
      </c>
      <c r="B1784" s="97" t="s">
        <v>420</v>
      </c>
      <c r="C1784" s="80" t="s">
        <v>425</v>
      </c>
      <c r="D1784" s="80">
        <v>52</v>
      </c>
      <c r="E1784" s="81"/>
    </row>
    <row r="1785" spans="1:5" x14ac:dyDescent="0.25">
      <c r="A1785" s="79" t="s">
        <v>4</v>
      </c>
      <c r="B1785" s="97" t="s">
        <v>420</v>
      </c>
      <c r="C1785" s="80" t="s">
        <v>425</v>
      </c>
      <c r="D1785" s="80">
        <v>64</v>
      </c>
      <c r="E1785" s="81"/>
    </row>
    <row r="1786" spans="1:5" x14ac:dyDescent="0.25">
      <c r="A1786" s="79" t="s">
        <v>4</v>
      </c>
      <c r="B1786" s="97" t="s">
        <v>420</v>
      </c>
      <c r="C1786" s="80" t="s">
        <v>425</v>
      </c>
      <c r="D1786" s="80">
        <v>65</v>
      </c>
      <c r="E1786" s="81"/>
    </row>
    <row r="1787" spans="1:5" x14ac:dyDescent="0.25">
      <c r="A1787" s="79" t="s">
        <v>4</v>
      </c>
      <c r="B1787" s="97" t="s">
        <v>420</v>
      </c>
      <c r="C1787" s="80" t="s">
        <v>425</v>
      </c>
      <c r="D1787" s="80">
        <v>66</v>
      </c>
      <c r="E1787" s="81"/>
    </row>
    <row r="1788" spans="1:5" x14ac:dyDescent="0.25">
      <c r="A1788" s="79" t="s">
        <v>4</v>
      </c>
      <c r="B1788" s="97" t="s">
        <v>420</v>
      </c>
      <c r="C1788" s="80" t="s">
        <v>425</v>
      </c>
      <c r="D1788" s="80">
        <v>67</v>
      </c>
      <c r="E1788" s="81"/>
    </row>
    <row r="1789" spans="1:5" x14ac:dyDescent="0.25">
      <c r="A1789" s="2" t="s">
        <v>20</v>
      </c>
      <c r="B1789" s="3" t="s">
        <v>426</v>
      </c>
      <c r="C1789" s="6"/>
      <c r="D1789" s="6"/>
      <c r="E1789" s="7">
        <f>COUNTIFS(A1790:A1803,"2024-2025")</f>
        <v>14</v>
      </c>
    </row>
    <row r="1790" spans="1:5" x14ac:dyDescent="0.25">
      <c r="A1790" t="s">
        <v>20</v>
      </c>
      <c r="B1790" s="1" t="s">
        <v>420</v>
      </c>
      <c r="C1790" s="5" t="s">
        <v>427</v>
      </c>
      <c r="D1790" s="5">
        <v>221.1</v>
      </c>
    </row>
    <row r="1791" spans="1:5" x14ac:dyDescent="0.25">
      <c r="A1791" t="s">
        <v>20</v>
      </c>
      <c r="B1791" s="1" t="s">
        <v>420</v>
      </c>
      <c r="C1791" s="5" t="s">
        <v>427</v>
      </c>
      <c r="D1791" s="5">
        <v>221.2</v>
      </c>
    </row>
    <row r="1792" spans="1:5" x14ac:dyDescent="0.25">
      <c r="A1792" t="s">
        <v>20</v>
      </c>
      <c r="B1792" s="1" t="s">
        <v>420</v>
      </c>
      <c r="C1792" s="5" t="s">
        <v>427</v>
      </c>
      <c r="D1792" s="5">
        <v>221.3</v>
      </c>
    </row>
    <row r="1793" spans="1:5" x14ac:dyDescent="0.25">
      <c r="A1793" t="s">
        <v>20</v>
      </c>
      <c r="B1793" s="1" t="s">
        <v>420</v>
      </c>
      <c r="C1793" s="5" t="s">
        <v>427</v>
      </c>
      <c r="D1793" s="5">
        <v>221.4</v>
      </c>
    </row>
    <row r="1794" spans="1:5" x14ac:dyDescent="0.25">
      <c r="A1794" t="s">
        <v>20</v>
      </c>
      <c r="B1794" s="1" t="s">
        <v>420</v>
      </c>
      <c r="C1794" s="5" t="s">
        <v>427</v>
      </c>
      <c r="D1794" s="5">
        <v>221.5</v>
      </c>
    </row>
    <row r="1795" spans="1:5" x14ac:dyDescent="0.25">
      <c r="A1795" t="s">
        <v>20</v>
      </c>
      <c r="B1795" s="1" t="s">
        <v>420</v>
      </c>
      <c r="C1795" s="5" t="s">
        <v>427</v>
      </c>
      <c r="D1795" s="5">
        <v>221.6</v>
      </c>
    </row>
    <row r="1796" spans="1:5" x14ac:dyDescent="0.25">
      <c r="A1796" t="s">
        <v>20</v>
      </c>
      <c r="B1796" s="1" t="s">
        <v>420</v>
      </c>
      <c r="C1796" s="5" t="s">
        <v>428</v>
      </c>
      <c r="D1796" s="5">
        <v>1</v>
      </c>
    </row>
    <row r="1797" spans="1:5" x14ac:dyDescent="0.25">
      <c r="A1797" t="s">
        <v>20</v>
      </c>
      <c r="B1797" s="1" t="s">
        <v>420</v>
      </c>
      <c r="C1797" s="5" t="s">
        <v>429</v>
      </c>
      <c r="D1797" s="5">
        <v>55</v>
      </c>
    </row>
    <row r="1798" spans="1:5" x14ac:dyDescent="0.25">
      <c r="A1798" t="s">
        <v>20</v>
      </c>
      <c r="B1798" s="1" t="s">
        <v>420</v>
      </c>
      <c r="C1798" s="5" t="s">
        <v>429</v>
      </c>
      <c r="D1798" s="5">
        <v>67.400000000000006</v>
      </c>
    </row>
    <row r="1799" spans="1:5" x14ac:dyDescent="0.25">
      <c r="A1799" t="s">
        <v>20</v>
      </c>
      <c r="B1799" s="1" t="s">
        <v>420</v>
      </c>
      <c r="C1799" s="5" t="s">
        <v>422</v>
      </c>
      <c r="D1799" s="5">
        <v>155</v>
      </c>
    </row>
    <row r="1800" spans="1:5" x14ac:dyDescent="0.25">
      <c r="A1800" t="s">
        <v>20</v>
      </c>
      <c r="B1800" s="1" t="s">
        <v>420</v>
      </c>
      <c r="C1800" s="5" t="s">
        <v>422</v>
      </c>
      <c r="D1800" s="5">
        <v>50</v>
      </c>
    </row>
    <row r="1801" spans="1:5" x14ac:dyDescent="0.25">
      <c r="A1801" t="s">
        <v>20</v>
      </c>
      <c r="B1801" s="1" t="s">
        <v>420</v>
      </c>
      <c r="C1801" s="5" t="s">
        <v>423</v>
      </c>
      <c r="D1801" s="5">
        <v>106</v>
      </c>
    </row>
    <row r="1802" spans="1:5" x14ac:dyDescent="0.25">
      <c r="A1802" t="s">
        <v>20</v>
      </c>
      <c r="B1802" s="1" t="s">
        <v>420</v>
      </c>
      <c r="C1802" s="5" t="s">
        <v>424</v>
      </c>
      <c r="D1802" s="5">
        <v>66</v>
      </c>
    </row>
    <row r="1803" spans="1:5" x14ac:dyDescent="0.25">
      <c r="A1803" t="s">
        <v>20</v>
      </c>
      <c r="B1803" s="1" t="s">
        <v>420</v>
      </c>
      <c r="C1803" s="5" t="s">
        <v>430</v>
      </c>
      <c r="D1803" s="5">
        <v>58</v>
      </c>
    </row>
    <row r="1804" spans="1:5" x14ac:dyDescent="0.25">
      <c r="A1804" s="2" t="s">
        <v>52</v>
      </c>
      <c r="B1804" s="3" t="s">
        <v>431</v>
      </c>
      <c r="C1804" s="6"/>
      <c r="D1804" s="6"/>
      <c r="E1804" s="7">
        <f>COUNTIFS(A1805:A1819,"2025-2026")</f>
        <v>15</v>
      </c>
    </row>
    <row r="1805" spans="1:5" x14ac:dyDescent="0.25">
      <c r="A1805" t="s">
        <v>52</v>
      </c>
      <c r="B1805" s="1" t="s">
        <v>420</v>
      </c>
      <c r="C1805" s="5" t="s">
        <v>427</v>
      </c>
      <c r="D1805" s="5">
        <v>353.1</v>
      </c>
    </row>
    <row r="1806" spans="1:5" x14ac:dyDescent="0.25">
      <c r="A1806" t="s">
        <v>52</v>
      </c>
      <c r="B1806" s="1" t="s">
        <v>420</v>
      </c>
      <c r="C1806" s="5" t="s">
        <v>427</v>
      </c>
      <c r="D1806" s="5">
        <v>354.1</v>
      </c>
    </row>
    <row r="1807" spans="1:5" x14ac:dyDescent="0.25">
      <c r="A1807" t="s">
        <v>52</v>
      </c>
      <c r="B1807" s="1" t="s">
        <v>420</v>
      </c>
      <c r="C1807" s="5" t="s">
        <v>427</v>
      </c>
      <c r="D1807" s="5">
        <v>353.2</v>
      </c>
    </row>
    <row r="1808" spans="1:5" x14ac:dyDescent="0.25">
      <c r="A1808" t="s">
        <v>52</v>
      </c>
      <c r="B1808" s="1" t="s">
        <v>420</v>
      </c>
      <c r="C1808" s="5" t="s">
        <v>427</v>
      </c>
      <c r="D1808" s="5">
        <v>353.3</v>
      </c>
    </row>
    <row r="1809" spans="1:5" x14ac:dyDescent="0.25">
      <c r="A1809" t="s">
        <v>52</v>
      </c>
      <c r="B1809" s="1" t="s">
        <v>420</v>
      </c>
      <c r="C1809" s="5" t="s">
        <v>427</v>
      </c>
      <c r="D1809" s="5">
        <v>353.4</v>
      </c>
    </row>
    <row r="1810" spans="1:5" x14ac:dyDescent="0.25">
      <c r="A1810" t="s">
        <v>52</v>
      </c>
      <c r="B1810" s="1" t="s">
        <v>420</v>
      </c>
      <c r="C1810" s="5" t="s">
        <v>427</v>
      </c>
      <c r="D1810" s="5">
        <v>353.5</v>
      </c>
    </row>
    <row r="1811" spans="1:5" x14ac:dyDescent="0.25">
      <c r="A1811" t="s">
        <v>52</v>
      </c>
      <c r="B1811" s="1" t="s">
        <v>420</v>
      </c>
      <c r="C1811" s="5" t="s">
        <v>427</v>
      </c>
      <c r="D1811" s="5">
        <v>353.6</v>
      </c>
    </row>
    <row r="1812" spans="1:5" x14ac:dyDescent="0.25">
      <c r="A1812" t="s">
        <v>52</v>
      </c>
      <c r="B1812" s="1" t="s">
        <v>420</v>
      </c>
      <c r="C1812" s="5" t="s">
        <v>427</v>
      </c>
      <c r="D1812" s="5">
        <v>353.7</v>
      </c>
    </row>
    <row r="1813" spans="1:5" x14ac:dyDescent="0.25">
      <c r="A1813" t="s">
        <v>52</v>
      </c>
      <c r="B1813" s="1" t="s">
        <v>420</v>
      </c>
      <c r="C1813" s="5" t="s">
        <v>427</v>
      </c>
      <c r="D1813" s="5">
        <v>353.8</v>
      </c>
    </row>
    <row r="1814" spans="1:5" x14ac:dyDescent="0.25">
      <c r="A1814" t="s">
        <v>52</v>
      </c>
      <c r="B1814" s="1" t="s">
        <v>420</v>
      </c>
      <c r="C1814" s="5" t="s">
        <v>427</v>
      </c>
      <c r="D1814" s="5">
        <v>353.9</v>
      </c>
    </row>
    <row r="1815" spans="1:5" x14ac:dyDescent="0.25">
      <c r="A1815" t="s">
        <v>52</v>
      </c>
      <c r="B1815" s="1" t="s">
        <v>420</v>
      </c>
      <c r="C1815" s="5" t="s">
        <v>428</v>
      </c>
      <c r="D1815" s="5">
        <v>120</v>
      </c>
    </row>
    <row r="1816" spans="1:5" x14ac:dyDescent="0.25">
      <c r="A1816" t="s">
        <v>52</v>
      </c>
      <c r="B1816" s="1" t="s">
        <v>420</v>
      </c>
      <c r="C1816" s="5" t="s">
        <v>421</v>
      </c>
      <c r="D1816" s="5">
        <v>111</v>
      </c>
    </row>
    <row r="1817" spans="1:5" x14ac:dyDescent="0.25">
      <c r="A1817" t="s">
        <v>52</v>
      </c>
      <c r="B1817" s="1" t="s">
        <v>420</v>
      </c>
      <c r="C1817" s="5" t="s">
        <v>432</v>
      </c>
      <c r="D1817" s="5">
        <v>770</v>
      </c>
    </row>
    <row r="1818" spans="1:5" x14ac:dyDescent="0.25">
      <c r="A1818" t="s">
        <v>52</v>
      </c>
      <c r="B1818" s="1" t="s">
        <v>420</v>
      </c>
      <c r="C1818" s="5" t="s">
        <v>423</v>
      </c>
      <c r="D1818" s="5">
        <v>116</v>
      </c>
    </row>
    <row r="1819" spans="1:5" x14ac:dyDescent="0.25">
      <c r="A1819" t="s">
        <v>52</v>
      </c>
      <c r="B1819" s="1" t="s">
        <v>420</v>
      </c>
      <c r="C1819" s="5" t="s">
        <v>423</v>
      </c>
      <c r="D1819" s="5">
        <v>117</v>
      </c>
    </row>
    <row r="1820" spans="1:5" x14ac:dyDescent="0.25">
      <c r="A1820" s="2" t="s">
        <v>64</v>
      </c>
      <c r="B1820" s="3" t="s">
        <v>433</v>
      </c>
      <c r="C1820" s="6"/>
      <c r="D1820" s="6"/>
      <c r="E1820" s="7">
        <f>COUNTIFS(A1821:A1847,"2026-2027")</f>
        <v>27</v>
      </c>
    </row>
    <row r="1821" spans="1:5" x14ac:dyDescent="0.25">
      <c r="A1821" t="s">
        <v>64</v>
      </c>
      <c r="B1821" s="1" t="s">
        <v>420</v>
      </c>
      <c r="C1821" s="5" t="s">
        <v>428</v>
      </c>
      <c r="D1821" s="5">
        <v>10</v>
      </c>
    </row>
    <row r="1822" spans="1:5" x14ac:dyDescent="0.25">
      <c r="A1822" t="s">
        <v>64</v>
      </c>
      <c r="B1822" s="1" t="s">
        <v>420</v>
      </c>
      <c r="C1822" s="5" t="s">
        <v>428</v>
      </c>
      <c r="D1822" s="5">
        <v>18</v>
      </c>
    </row>
    <row r="1823" spans="1:5" x14ac:dyDescent="0.25">
      <c r="A1823" t="s">
        <v>64</v>
      </c>
      <c r="B1823" s="1" t="s">
        <v>420</v>
      </c>
      <c r="C1823" s="5" t="s">
        <v>428</v>
      </c>
      <c r="D1823" s="5">
        <v>2</v>
      </c>
    </row>
    <row r="1824" spans="1:5" x14ac:dyDescent="0.25">
      <c r="A1824" t="s">
        <v>64</v>
      </c>
      <c r="B1824" s="1" t="s">
        <v>420</v>
      </c>
      <c r="C1824" s="5" t="s">
        <v>428</v>
      </c>
      <c r="D1824" s="5">
        <v>53</v>
      </c>
    </row>
    <row r="1825" spans="1:4" x14ac:dyDescent="0.25">
      <c r="A1825" t="s">
        <v>64</v>
      </c>
      <c r="B1825" s="1" t="s">
        <v>420</v>
      </c>
      <c r="C1825" s="5" t="s">
        <v>434</v>
      </c>
      <c r="D1825" s="5">
        <v>51</v>
      </c>
    </row>
    <row r="1826" spans="1:4" x14ac:dyDescent="0.25">
      <c r="A1826" t="s">
        <v>64</v>
      </c>
      <c r="B1826" s="1" t="s">
        <v>420</v>
      </c>
      <c r="C1826" s="5" t="s">
        <v>421</v>
      </c>
      <c r="D1826" s="5">
        <v>110</v>
      </c>
    </row>
    <row r="1827" spans="1:4" x14ac:dyDescent="0.25">
      <c r="A1827" t="s">
        <v>64</v>
      </c>
      <c r="B1827" s="1" t="s">
        <v>420</v>
      </c>
      <c r="C1827" s="5" t="s">
        <v>421</v>
      </c>
      <c r="D1827" s="5">
        <v>112</v>
      </c>
    </row>
    <row r="1828" spans="1:4" x14ac:dyDescent="0.25">
      <c r="A1828" t="s">
        <v>64</v>
      </c>
      <c r="B1828" s="1" t="s">
        <v>420</v>
      </c>
      <c r="C1828" s="5" t="s">
        <v>421</v>
      </c>
      <c r="D1828" s="5">
        <v>154</v>
      </c>
    </row>
    <row r="1829" spans="1:4" x14ac:dyDescent="0.25">
      <c r="A1829" t="s">
        <v>64</v>
      </c>
      <c r="B1829" s="1" t="s">
        <v>420</v>
      </c>
      <c r="C1829" s="5" t="s">
        <v>429</v>
      </c>
      <c r="D1829" s="5">
        <v>53</v>
      </c>
    </row>
    <row r="1830" spans="1:4" x14ac:dyDescent="0.25">
      <c r="A1830" t="s">
        <v>64</v>
      </c>
      <c r="B1830" s="1" t="s">
        <v>420</v>
      </c>
      <c r="C1830" s="5" t="s">
        <v>429</v>
      </c>
      <c r="D1830" s="5">
        <v>61</v>
      </c>
    </row>
    <row r="1831" spans="1:4" x14ac:dyDescent="0.25">
      <c r="A1831" t="s">
        <v>64</v>
      </c>
      <c r="B1831" s="1" t="s">
        <v>420</v>
      </c>
      <c r="C1831" s="5" t="s">
        <v>429</v>
      </c>
      <c r="D1831" s="5">
        <v>62.1</v>
      </c>
    </row>
    <row r="1832" spans="1:4" x14ac:dyDescent="0.25">
      <c r="A1832" t="s">
        <v>64</v>
      </c>
      <c r="B1832" s="1" t="s">
        <v>420</v>
      </c>
      <c r="C1832" s="5" t="s">
        <v>429</v>
      </c>
      <c r="D1832" s="5">
        <v>62.4</v>
      </c>
    </row>
    <row r="1833" spans="1:4" x14ac:dyDescent="0.25">
      <c r="A1833" t="s">
        <v>64</v>
      </c>
      <c r="B1833" s="1" t="s">
        <v>420</v>
      </c>
      <c r="C1833" s="5" t="s">
        <v>429</v>
      </c>
      <c r="D1833" s="5">
        <v>63.1</v>
      </c>
    </row>
    <row r="1834" spans="1:4" x14ac:dyDescent="0.25">
      <c r="A1834" t="s">
        <v>64</v>
      </c>
      <c r="B1834" s="1" t="s">
        <v>420</v>
      </c>
      <c r="C1834" s="5" t="s">
        <v>429</v>
      </c>
      <c r="D1834" s="5">
        <v>63.4</v>
      </c>
    </row>
    <row r="1835" spans="1:4" x14ac:dyDescent="0.25">
      <c r="A1835" t="s">
        <v>64</v>
      </c>
      <c r="B1835" s="1" t="s">
        <v>420</v>
      </c>
      <c r="C1835" s="5" t="s">
        <v>429</v>
      </c>
      <c r="D1835" s="5">
        <v>66.099999999999994</v>
      </c>
    </row>
    <row r="1836" spans="1:4" x14ac:dyDescent="0.25">
      <c r="A1836" t="s">
        <v>64</v>
      </c>
      <c r="B1836" s="1" t="s">
        <v>420</v>
      </c>
      <c r="C1836" s="5" t="s">
        <v>435</v>
      </c>
      <c r="D1836" s="5">
        <v>53</v>
      </c>
    </row>
    <row r="1837" spans="1:4" x14ac:dyDescent="0.25">
      <c r="A1837" t="s">
        <v>64</v>
      </c>
      <c r="B1837" s="1" t="s">
        <v>420</v>
      </c>
      <c r="C1837" s="5" t="s">
        <v>435</v>
      </c>
      <c r="D1837" s="5">
        <v>54</v>
      </c>
    </row>
    <row r="1838" spans="1:4" x14ac:dyDescent="0.25">
      <c r="A1838" t="s">
        <v>64</v>
      </c>
      <c r="B1838" s="1" t="s">
        <v>420</v>
      </c>
      <c r="C1838" s="5" t="s">
        <v>424</v>
      </c>
      <c r="D1838" s="5">
        <v>60</v>
      </c>
    </row>
    <row r="1839" spans="1:4" x14ac:dyDescent="0.25">
      <c r="A1839" t="s">
        <v>64</v>
      </c>
      <c r="B1839" s="1" t="s">
        <v>420</v>
      </c>
      <c r="C1839" s="5" t="s">
        <v>424</v>
      </c>
      <c r="D1839" s="5">
        <v>61</v>
      </c>
    </row>
    <row r="1840" spans="1:4" x14ac:dyDescent="0.25">
      <c r="A1840" t="s">
        <v>64</v>
      </c>
      <c r="B1840" s="1" t="s">
        <v>420</v>
      </c>
      <c r="C1840" s="5" t="s">
        <v>424</v>
      </c>
      <c r="D1840" s="5">
        <v>63</v>
      </c>
    </row>
    <row r="1841" spans="1:5" x14ac:dyDescent="0.25">
      <c r="A1841" t="s">
        <v>64</v>
      </c>
      <c r="B1841" s="1" t="s">
        <v>420</v>
      </c>
      <c r="C1841" s="5" t="s">
        <v>424</v>
      </c>
      <c r="D1841" s="5">
        <v>64</v>
      </c>
    </row>
    <row r="1842" spans="1:5" x14ac:dyDescent="0.25">
      <c r="A1842" t="s">
        <v>64</v>
      </c>
      <c r="B1842" s="1" t="s">
        <v>420</v>
      </c>
      <c r="C1842" s="5" t="s">
        <v>424</v>
      </c>
      <c r="D1842" s="5">
        <v>65</v>
      </c>
    </row>
    <row r="1843" spans="1:5" x14ac:dyDescent="0.25">
      <c r="A1843" t="s">
        <v>64</v>
      </c>
      <c r="B1843" s="1" t="s">
        <v>420</v>
      </c>
      <c r="C1843" s="5" t="s">
        <v>425</v>
      </c>
      <c r="D1843" s="5">
        <v>53</v>
      </c>
    </row>
    <row r="1844" spans="1:5" x14ac:dyDescent="0.25">
      <c r="A1844" t="s">
        <v>64</v>
      </c>
      <c r="B1844" s="1" t="s">
        <v>420</v>
      </c>
      <c r="C1844" s="5" t="s">
        <v>425</v>
      </c>
      <c r="D1844" s="5">
        <v>54</v>
      </c>
    </row>
    <row r="1845" spans="1:5" x14ac:dyDescent="0.25">
      <c r="A1845" t="s">
        <v>64</v>
      </c>
      <c r="B1845" s="1" t="s">
        <v>420</v>
      </c>
      <c r="C1845" s="5" t="s">
        <v>425</v>
      </c>
      <c r="D1845" s="5">
        <v>62</v>
      </c>
    </row>
    <row r="1846" spans="1:5" x14ac:dyDescent="0.25">
      <c r="A1846" t="s">
        <v>64</v>
      </c>
      <c r="B1846" s="1" t="s">
        <v>420</v>
      </c>
      <c r="C1846" s="5" t="s">
        <v>425</v>
      </c>
      <c r="D1846" s="5">
        <v>63</v>
      </c>
    </row>
    <row r="1847" spans="1:5" x14ac:dyDescent="0.25">
      <c r="A1847" t="s">
        <v>64</v>
      </c>
      <c r="B1847" s="1" t="s">
        <v>420</v>
      </c>
      <c r="C1847" s="5" t="s">
        <v>430</v>
      </c>
      <c r="D1847" s="5">
        <v>59</v>
      </c>
    </row>
    <row r="1848" spans="1:5" x14ac:dyDescent="0.25">
      <c r="A1848" s="2" t="s">
        <v>91</v>
      </c>
      <c r="B1848" s="3" t="s">
        <v>436</v>
      </c>
      <c r="C1848" s="6"/>
      <c r="D1848" s="6"/>
      <c r="E1848" s="7">
        <f>COUNTIFS(A1849:A1881,"2027-2028")</f>
        <v>33</v>
      </c>
    </row>
    <row r="1849" spans="1:5" x14ac:dyDescent="0.25">
      <c r="A1849" t="s">
        <v>91</v>
      </c>
      <c r="B1849" s="1" t="s">
        <v>420</v>
      </c>
      <c r="C1849" s="5" t="s">
        <v>427</v>
      </c>
      <c r="D1849" s="5">
        <v>222.1</v>
      </c>
    </row>
    <row r="1850" spans="1:5" x14ac:dyDescent="0.25">
      <c r="A1850" t="s">
        <v>91</v>
      </c>
      <c r="B1850" s="1" t="s">
        <v>420</v>
      </c>
      <c r="C1850" s="5" t="s">
        <v>427</v>
      </c>
      <c r="D1850" s="5">
        <v>223.1</v>
      </c>
    </row>
    <row r="1851" spans="1:5" x14ac:dyDescent="0.25">
      <c r="A1851" t="s">
        <v>91</v>
      </c>
      <c r="B1851" s="1" t="s">
        <v>420</v>
      </c>
      <c r="C1851" s="5" t="s">
        <v>427</v>
      </c>
      <c r="D1851" s="5">
        <v>223.2</v>
      </c>
    </row>
    <row r="1852" spans="1:5" x14ac:dyDescent="0.25">
      <c r="A1852" t="s">
        <v>91</v>
      </c>
      <c r="B1852" s="1" t="s">
        <v>420</v>
      </c>
      <c r="C1852" s="5" t="s">
        <v>427</v>
      </c>
      <c r="D1852" s="5">
        <v>222.2</v>
      </c>
    </row>
    <row r="1853" spans="1:5" x14ac:dyDescent="0.25">
      <c r="A1853" t="s">
        <v>91</v>
      </c>
      <c r="B1853" s="1" t="s">
        <v>420</v>
      </c>
      <c r="C1853" s="5" t="s">
        <v>427</v>
      </c>
      <c r="D1853" s="5">
        <v>222.3</v>
      </c>
    </row>
    <row r="1854" spans="1:5" x14ac:dyDescent="0.25">
      <c r="A1854" t="s">
        <v>91</v>
      </c>
      <c r="B1854" s="1" t="s">
        <v>420</v>
      </c>
      <c r="C1854" s="5" t="s">
        <v>427</v>
      </c>
      <c r="D1854" s="5">
        <v>222.4</v>
      </c>
    </row>
    <row r="1855" spans="1:5" x14ac:dyDescent="0.25">
      <c r="A1855" t="s">
        <v>91</v>
      </c>
      <c r="B1855" s="1" t="s">
        <v>420</v>
      </c>
      <c r="C1855" s="5" t="s">
        <v>427</v>
      </c>
      <c r="D1855" s="5">
        <v>222.5</v>
      </c>
    </row>
    <row r="1856" spans="1:5" x14ac:dyDescent="0.25">
      <c r="A1856" t="s">
        <v>91</v>
      </c>
      <c r="B1856" s="1" t="s">
        <v>420</v>
      </c>
      <c r="C1856" s="5" t="s">
        <v>427</v>
      </c>
      <c r="D1856" s="5">
        <v>222.6</v>
      </c>
    </row>
    <row r="1857" spans="1:4" x14ac:dyDescent="0.25">
      <c r="A1857" t="s">
        <v>91</v>
      </c>
      <c r="B1857" s="1" t="s">
        <v>420</v>
      </c>
      <c r="C1857" s="5" t="s">
        <v>427</v>
      </c>
      <c r="D1857" s="5">
        <v>222.7</v>
      </c>
    </row>
    <row r="1858" spans="1:4" x14ac:dyDescent="0.25">
      <c r="A1858" t="s">
        <v>91</v>
      </c>
      <c r="B1858" s="1" t="s">
        <v>420</v>
      </c>
      <c r="C1858" s="5" t="s">
        <v>427</v>
      </c>
      <c r="D1858" s="5">
        <v>222.8</v>
      </c>
    </row>
    <row r="1859" spans="1:4" x14ac:dyDescent="0.25">
      <c r="A1859" t="s">
        <v>91</v>
      </c>
      <c r="B1859" s="1" t="s">
        <v>420</v>
      </c>
      <c r="C1859" s="5" t="s">
        <v>427</v>
      </c>
      <c r="D1859" s="5">
        <v>222.9</v>
      </c>
    </row>
    <row r="1860" spans="1:4" x14ac:dyDescent="0.25">
      <c r="A1860" t="s">
        <v>91</v>
      </c>
      <c r="B1860" s="1" t="s">
        <v>420</v>
      </c>
      <c r="C1860" s="5" t="s">
        <v>427</v>
      </c>
      <c r="D1860" s="5">
        <v>321</v>
      </c>
    </row>
    <row r="1861" spans="1:4" x14ac:dyDescent="0.25">
      <c r="A1861" t="s">
        <v>91</v>
      </c>
      <c r="B1861" s="1" t="s">
        <v>420</v>
      </c>
      <c r="C1861" s="5" t="s">
        <v>428</v>
      </c>
      <c r="D1861" s="5">
        <v>52</v>
      </c>
    </row>
    <row r="1862" spans="1:4" x14ac:dyDescent="0.25">
      <c r="A1862" t="s">
        <v>91</v>
      </c>
      <c r="B1862" s="1" t="s">
        <v>420</v>
      </c>
      <c r="C1862" s="5" t="s">
        <v>428</v>
      </c>
      <c r="D1862" s="5">
        <v>55</v>
      </c>
    </row>
    <row r="1863" spans="1:4" x14ac:dyDescent="0.25">
      <c r="A1863" t="s">
        <v>91</v>
      </c>
      <c r="B1863" s="1" t="s">
        <v>420</v>
      </c>
      <c r="C1863" s="5" t="s">
        <v>428</v>
      </c>
      <c r="D1863" s="5">
        <v>57</v>
      </c>
    </row>
    <row r="1864" spans="1:4" x14ac:dyDescent="0.25">
      <c r="A1864" t="s">
        <v>91</v>
      </c>
      <c r="B1864" s="1" t="s">
        <v>420</v>
      </c>
      <c r="C1864" s="5" t="s">
        <v>428</v>
      </c>
      <c r="D1864" s="5">
        <v>59</v>
      </c>
    </row>
    <row r="1865" spans="1:4" x14ac:dyDescent="0.25">
      <c r="A1865" t="s">
        <v>91</v>
      </c>
      <c r="B1865" s="1" t="s">
        <v>420</v>
      </c>
      <c r="C1865" s="5" t="s">
        <v>421</v>
      </c>
      <c r="D1865" s="5">
        <v>71</v>
      </c>
    </row>
    <row r="1866" spans="1:4" x14ac:dyDescent="0.25">
      <c r="A1866" t="s">
        <v>91</v>
      </c>
      <c r="B1866" s="1" t="s">
        <v>420</v>
      </c>
      <c r="C1866" s="5" t="s">
        <v>421</v>
      </c>
      <c r="D1866" s="5">
        <v>81</v>
      </c>
    </row>
    <row r="1867" spans="1:4" x14ac:dyDescent="0.25">
      <c r="A1867" t="s">
        <v>91</v>
      </c>
      <c r="B1867" s="1" t="s">
        <v>420</v>
      </c>
      <c r="C1867" s="5" t="s">
        <v>429</v>
      </c>
      <c r="D1867" s="5">
        <v>50</v>
      </c>
    </row>
    <row r="1868" spans="1:4" x14ac:dyDescent="0.25">
      <c r="A1868" t="s">
        <v>91</v>
      </c>
      <c r="B1868" s="1" t="s">
        <v>420</v>
      </c>
      <c r="C1868" s="5" t="s">
        <v>429</v>
      </c>
      <c r="D1868" s="5">
        <v>77</v>
      </c>
    </row>
    <row r="1869" spans="1:4" x14ac:dyDescent="0.25">
      <c r="A1869" t="s">
        <v>91</v>
      </c>
      <c r="B1869" s="1" t="s">
        <v>420</v>
      </c>
      <c r="C1869" s="5" t="s">
        <v>422</v>
      </c>
      <c r="D1869" s="5">
        <v>57</v>
      </c>
    </row>
    <row r="1870" spans="1:4" x14ac:dyDescent="0.25">
      <c r="A1870" t="s">
        <v>91</v>
      </c>
      <c r="B1870" s="1" t="s">
        <v>420</v>
      </c>
      <c r="C1870" s="5" t="s">
        <v>422</v>
      </c>
      <c r="D1870" s="5">
        <v>59</v>
      </c>
    </row>
    <row r="1871" spans="1:4" x14ac:dyDescent="0.25">
      <c r="A1871" t="s">
        <v>91</v>
      </c>
      <c r="B1871" s="1" t="s">
        <v>420</v>
      </c>
      <c r="C1871" s="5" t="s">
        <v>435</v>
      </c>
      <c r="D1871" s="5">
        <v>58</v>
      </c>
    </row>
    <row r="1872" spans="1:4" x14ac:dyDescent="0.25">
      <c r="A1872" t="s">
        <v>91</v>
      </c>
      <c r="B1872" s="1" t="s">
        <v>420</v>
      </c>
      <c r="C1872" s="5" t="s">
        <v>425</v>
      </c>
      <c r="D1872" s="5">
        <v>50</v>
      </c>
    </row>
    <row r="1873" spans="1:5" x14ac:dyDescent="0.25">
      <c r="A1873" t="s">
        <v>91</v>
      </c>
      <c r="B1873" s="1" t="s">
        <v>420</v>
      </c>
      <c r="C1873" s="5" t="s">
        <v>425</v>
      </c>
      <c r="D1873" s="5">
        <v>51</v>
      </c>
    </row>
    <row r="1874" spans="1:5" x14ac:dyDescent="0.25">
      <c r="A1874" t="s">
        <v>91</v>
      </c>
      <c r="B1874" s="1" t="s">
        <v>420</v>
      </c>
      <c r="C1874" s="5" t="s">
        <v>425</v>
      </c>
      <c r="D1874" s="5">
        <v>56</v>
      </c>
    </row>
    <row r="1875" spans="1:5" x14ac:dyDescent="0.25">
      <c r="A1875" t="s">
        <v>91</v>
      </c>
      <c r="B1875" s="1" t="s">
        <v>420</v>
      </c>
      <c r="C1875" s="5" t="s">
        <v>425</v>
      </c>
      <c r="D1875" s="5">
        <v>57</v>
      </c>
    </row>
    <row r="1876" spans="1:5" x14ac:dyDescent="0.25">
      <c r="A1876" t="s">
        <v>91</v>
      </c>
      <c r="B1876" s="1" t="s">
        <v>420</v>
      </c>
      <c r="C1876" s="5" t="s">
        <v>425</v>
      </c>
      <c r="D1876" s="5">
        <v>60</v>
      </c>
    </row>
    <row r="1877" spans="1:5" x14ac:dyDescent="0.25">
      <c r="A1877" t="s">
        <v>91</v>
      </c>
      <c r="B1877" s="1" t="s">
        <v>420</v>
      </c>
      <c r="C1877" s="5" t="s">
        <v>430</v>
      </c>
      <c r="D1877" s="5">
        <v>61</v>
      </c>
    </row>
    <row r="1878" spans="1:5" x14ac:dyDescent="0.25">
      <c r="A1878" t="s">
        <v>91</v>
      </c>
      <c r="B1878" s="1" t="s">
        <v>420</v>
      </c>
      <c r="C1878" s="5" t="s">
        <v>430</v>
      </c>
      <c r="D1878" s="5">
        <v>62</v>
      </c>
    </row>
    <row r="1879" spans="1:5" x14ac:dyDescent="0.25">
      <c r="A1879" t="s">
        <v>91</v>
      </c>
      <c r="B1879" s="1" t="s">
        <v>420</v>
      </c>
      <c r="C1879" s="5" t="s">
        <v>437</v>
      </c>
      <c r="D1879" s="5">
        <v>580</v>
      </c>
    </row>
    <row r="1880" spans="1:5" x14ac:dyDescent="0.25">
      <c r="A1880" t="s">
        <v>91</v>
      </c>
      <c r="B1880" s="1" t="s">
        <v>420</v>
      </c>
      <c r="C1880" s="5" t="s">
        <v>437</v>
      </c>
      <c r="D1880" s="5">
        <v>712</v>
      </c>
    </row>
    <row r="1881" spans="1:5" x14ac:dyDescent="0.25">
      <c r="A1881" t="s">
        <v>91</v>
      </c>
      <c r="B1881" s="1" t="s">
        <v>420</v>
      </c>
      <c r="C1881" s="5" t="s">
        <v>438</v>
      </c>
      <c r="D1881" s="5">
        <v>713</v>
      </c>
    </row>
    <row r="1882" spans="1:5" x14ac:dyDescent="0.25">
      <c r="A1882" s="2" t="s">
        <v>95</v>
      </c>
      <c r="B1882" s="3" t="s">
        <v>439</v>
      </c>
      <c r="C1882" s="6"/>
      <c r="D1882" s="6"/>
      <c r="E1882" s="7">
        <f>COUNTIFS(A1883:A1900,"2028-2029")</f>
        <v>18</v>
      </c>
    </row>
    <row r="1883" spans="1:5" x14ac:dyDescent="0.25">
      <c r="A1883" t="s">
        <v>95</v>
      </c>
      <c r="B1883" s="1" t="s">
        <v>420</v>
      </c>
      <c r="C1883" s="5" t="s">
        <v>428</v>
      </c>
      <c r="D1883" s="5">
        <v>101</v>
      </c>
    </row>
    <row r="1884" spans="1:5" x14ac:dyDescent="0.25">
      <c r="A1884" t="s">
        <v>95</v>
      </c>
      <c r="B1884" s="1" t="s">
        <v>420</v>
      </c>
      <c r="C1884" s="5" t="s">
        <v>428</v>
      </c>
      <c r="D1884" s="5">
        <v>102</v>
      </c>
    </row>
    <row r="1885" spans="1:5" x14ac:dyDescent="0.25">
      <c r="A1885" t="s">
        <v>95</v>
      </c>
      <c r="B1885" s="1" t="s">
        <v>420</v>
      </c>
      <c r="C1885" s="5" t="s">
        <v>428</v>
      </c>
      <c r="D1885" s="5">
        <v>103</v>
      </c>
    </row>
    <row r="1886" spans="1:5" x14ac:dyDescent="0.25">
      <c r="A1886" t="s">
        <v>95</v>
      </c>
      <c r="B1886" s="1" t="s">
        <v>420</v>
      </c>
      <c r="C1886" s="5" t="s">
        <v>428</v>
      </c>
      <c r="D1886" s="5">
        <v>104</v>
      </c>
    </row>
    <row r="1887" spans="1:5" x14ac:dyDescent="0.25">
      <c r="A1887" t="s">
        <v>95</v>
      </c>
      <c r="B1887" s="1" t="s">
        <v>420</v>
      </c>
      <c r="C1887" s="5" t="s">
        <v>428</v>
      </c>
      <c r="D1887" s="5">
        <v>62</v>
      </c>
    </row>
    <row r="1888" spans="1:5" x14ac:dyDescent="0.25">
      <c r="A1888" t="s">
        <v>95</v>
      </c>
      <c r="B1888" s="1" t="s">
        <v>420</v>
      </c>
      <c r="C1888" s="5" t="s">
        <v>428</v>
      </c>
      <c r="D1888" s="5">
        <v>98</v>
      </c>
    </row>
    <row r="1889" spans="1:5" x14ac:dyDescent="0.25">
      <c r="A1889" t="s">
        <v>95</v>
      </c>
      <c r="B1889" s="1" t="s">
        <v>420</v>
      </c>
      <c r="C1889" s="5" t="s">
        <v>434</v>
      </c>
      <c r="D1889" s="5">
        <v>50</v>
      </c>
    </row>
    <row r="1890" spans="1:5" x14ac:dyDescent="0.25">
      <c r="A1890" t="s">
        <v>95</v>
      </c>
      <c r="B1890" s="1" t="s">
        <v>420</v>
      </c>
      <c r="C1890" s="5" t="s">
        <v>434</v>
      </c>
      <c r="D1890" s="5">
        <v>52.1</v>
      </c>
    </row>
    <row r="1891" spans="1:5" x14ac:dyDescent="0.25">
      <c r="A1891" t="s">
        <v>95</v>
      </c>
      <c r="B1891" s="1" t="s">
        <v>420</v>
      </c>
      <c r="C1891" s="5" t="s">
        <v>434</v>
      </c>
      <c r="D1891" s="5">
        <v>53.1</v>
      </c>
    </row>
    <row r="1892" spans="1:5" x14ac:dyDescent="0.25">
      <c r="A1892" t="s">
        <v>95</v>
      </c>
      <c r="B1892" s="1" t="s">
        <v>420</v>
      </c>
      <c r="C1892" s="5" t="s">
        <v>434</v>
      </c>
      <c r="D1892" s="5">
        <v>53.2</v>
      </c>
    </row>
    <row r="1893" spans="1:5" x14ac:dyDescent="0.25">
      <c r="A1893" t="s">
        <v>95</v>
      </c>
      <c r="B1893" s="1" t="s">
        <v>420</v>
      </c>
      <c r="C1893" s="5" t="s">
        <v>421</v>
      </c>
      <c r="D1893" s="5">
        <v>201</v>
      </c>
    </row>
    <row r="1894" spans="1:5" x14ac:dyDescent="0.25">
      <c r="A1894" t="s">
        <v>95</v>
      </c>
      <c r="B1894" s="1" t="s">
        <v>420</v>
      </c>
      <c r="C1894" s="5" t="s">
        <v>429</v>
      </c>
      <c r="D1894" s="5">
        <v>52</v>
      </c>
    </row>
    <row r="1895" spans="1:5" x14ac:dyDescent="0.25">
      <c r="A1895" t="s">
        <v>95</v>
      </c>
      <c r="B1895" s="1" t="s">
        <v>420</v>
      </c>
      <c r="C1895" s="5" t="s">
        <v>429</v>
      </c>
      <c r="D1895" s="5">
        <v>66.400000000000006</v>
      </c>
    </row>
    <row r="1896" spans="1:5" x14ac:dyDescent="0.25">
      <c r="A1896" t="s">
        <v>95</v>
      </c>
      <c r="B1896" s="1" t="s">
        <v>420</v>
      </c>
      <c r="C1896" s="5" t="s">
        <v>422</v>
      </c>
      <c r="D1896" s="5">
        <v>51</v>
      </c>
    </row>
    <row r="1897" spans="1:5" x14ac:dyDescent="0.25">
      <c r="A1897" t="s">
        <v>95</v>
      </c>
      <c r="B1897" s="1" t="s">
        <v>420</v>
      </c>
      <c r="C1897" s="5" t="s">
        <v>435</v>
      </c>
      <c r="D1897" s="5">
        <v>50</v>
      </c>
    </row>
    <row r="1898" spans="1:5" x14ac:dyDescent="0.25">
      <c r="A1898" t="s">
        <v>95</v>
      </c>
      <c r="B1898" s="1" t="s">
        <v>420</v>
      </c>
      <c r="C1898" s="5" t="s">
        <v>430</v>
      </c>
      <c r="D1898" s="5">
        <v>51</v>
      </c>
    </row>
    <row r="1899" spans="1:5" x14ac:dyDescent="0.25">
      <c r="A1899" t="s">
        <v>95</v>
      </c>
      <c r="B1899" s="1" t="s">
        <v>420</v>
      </c>
      <c r="C1899" s="5" t="s">
        <v>430</v>
      </c>
      <c r="D1899" s="5">
        <v>55</v>
      </c>
    </row>
    <row r="1900" spans="1:5" x14ac:dyDescent="0.25">
      <c r="A1900" t="s">
        <v>95</v>
      </c>
      <c r="B1900" s="1" t="s">
        <v>420</v>
      </c>
      <c r="C1900" s="5" t="s">
        <v>440</v>
      </c>
      <c r="D1900" s="5">
        <v>99</v>
      </c>
    </row>
    <row r="1901" spans="1:5" x14ac:dyDescent="0.25">
      <c r="A1901" s="2" t="s">
        <v>117</v>
      </c>
      <c r="B1901" s="3" t="s">
        <v>441</v>
      </c>
      <c r="C1901" s="6"/>
      <c r="D1901" s="6"/>
      <c r="E1901" s="7">
        <f>COUNTIFS(A1902:A1949,"2029-2030")</f>
        <v>47</v>
      </c>
    </row>
    <row r="1902" spans="1:5" x14ac:dyDescent="0.25">
      <c r="A1902" t="s">
        <v>117</v>
      </c>
      <c r="B1902" s="1" t="s">
        <v>420</v>
      </c>
      <c r="C1902" s="5" t="s">
        <v>352</v>
      </c>
      <c r="D1902" s="5" t="s">
        <v>442</v>
      </c>
    </row>
    <row r="1903" spans="1:5" x14ac:dyDescent="0.25">
      <c r="A1903" t="s">
        <v>117</v>
      </c>
      <c r="B1903" s="1" t="s">
        <v>420</v>
      </c>
      <c r="C1903" s="5" t="s">
        <v>325</v>
      </c>
      <c r="D1903" s="5" t="s">
        <v>442</v>
      </c>
    </row>
    <row r="1904" spans="1:5" x14ac:dyDescent="0.25">
      <c r="A1904" t="s">
        <v>117</v>
      </c>
      <c r="B1904" s="1" t="s">
        <v>420</v>
      </c>
      <c r="C1904" s="5" t="s">
        <v>427</v>
      </c>
      <c r="D1904" s="5">
        <v>345</v>
      </c>
    </row>
    <row r="1905" spans="1:4" x14ac:dyDescent="0.25">
      <c r="A1905" t="s">
        <v>117</v>
      </c>
      <c r="B1905" s="1" t="s">
        <v>420</v>
      </c>
      <c r="C1905" s="5" t="s">
        <v>427</v>
      </c>
      <c r="D1905" s="5">
        <v>346</v>
      </c>
    </row>
    <row r="1906" spans="1:4" x14ac:dyDescent="0.25">
      <c r="A1906" t="s">
        <v>117</v>
      </c>
      <c r="B1906" s="1" t="s">
        <v>420</v>
      </c>
      <c r="C1906" s="5" t="s">
        <v>427</v>
      </c>
      <c r="D1906" s="5">
        <v>347</v>
      </c>
    </row>
    <row r="1907" spans="1:4" x14ac:dyDescent="0.25">
      <c r="A1907" t="s">
        <v>117</v>
      </c>
      <c r="B1907" s="1" t="s">
        <v>420</v>
      </c>
      <c r="C1907" s="5" t="s">
        <v>427</v>
      </c>
      <c r="D1907" s="5">
        <v>348</v>
      </c>
    </row>
    <row r="1908" spans="1:4" x14ac:dyDescent="0.25">
      <c r="A1908" t="s">
        <v>117</v>
      </c>
      <c r="B1908" s="1" t="s">
        <v>420</v>
      </c>
      <c r="C1908" s="5" t="s">
        <v>427</v>
      </c>
      <c r="D1908" s="5">
        <v>349</v>
      </c>
    </row>
    <row r="1909" spans="1:4" x14ac:dyDescent="0.25">
      <c r="A1909" t="s">
        <v>117</v>
      </c>
      <c r="B1909" s="1" t="s">
        <v>420</v>
      </c>
      <c r="C1909" s="5" t="s">
        <v>427</v>
      </c>
      <c r="D1909" s="5">
        <v>355</v>
      </c>
    </row>
    <row r="1910" spans="1:4" x14ac:dyDescent="0.25">
      <c r="A1910" t="s">
        <v>117</v>
      </c>
      <c r="B1910" s="1" t="s">
        <v>420</v>
      </c>
      <c r="C1910" s="5" t="s">
        <v>427</v>
      </c>
      <c r="D1910" s="5">
        <v>356</v>
      </c>
    </row>
    <row r="1911" spans="1:4" x14ac:dyDescent="0.25">
      <c r="A1911" t="s">
        <v>117</v>
      </c>
      <c r="B1911" s="1" t="s">
        <v>420</v>
      </c>
      <c r="C1911" s="5" t="s">
        <v>427</v>
      </c>
      <c r="D1911" s="5">
        <v>357</v>
      </c>
    </row>
    <row r="1912" spans="1:4" x14ac:dyDescent="0.25">
      <c r="A1912" t="s">
        <v>117</v>
      </c>
      <c r="B1912" s="1" t="s">
        <v>420</v>
      </c>
      <c r="C1912" s="5" t="s">
        <v>427</v>
      </c>
      <c r="D1912" s="5">
        <v>358</v>
      </c>
    </row>
    <row r="1913" spans="1:4" x14ac:dyDescent="0.25">
      <c r="A1913" t="s">
        <v>117</v>
      </c>
      <c r="B1913" s="1" t="s">
        <v>420</v>
      </c>
      <c r="C1913" s="5" t="s">
        <v>427</v>
      </c>
      <c r="D1913" s="5">
        <v>359</v>
      </c>
    </row>
    <row r="1914" spans="1:4" x14ac:dyDescent="0.25">
      <c r="A1914" t="s">
        <v>117</v>
      </c>
      <c r="B1914" s="1" t="s">
        <v>420</v>
      </c>
      <c r="C1914" s="5" t="s">
        <v>427</v>
      </c>
      <c r="D1914" s="5">
        <v>360</v>
      </c>
    </row>
    <row r="1915" spans="1:4" x14ac:dyDescent="0.25">
      <c r="A1915" t="s">
        <v>117</v>
      </c>
      <c r="B1915" s="1" t="s">
        <v>420</v>
      </c>
      <c r="C1915" s="5" t="s">
        <v>427</v>
      </c>
      <c r="D1915" s="5">
        <v>361</v>
      </c>
    </row>
    <row r="1916" spans="1:4" x14ac:dyDescent="0.25">
      <c r="A1916" t="s">
        <v>117</v>
      </c>
      <c r="B1916" s="1" t="s">
        <v>420</v>
      </c>
      <c r="C1916" s="5" t="s">
        <v>427</v>
      </c>
      <c r="D1916" s="5">
        <v>362</v>
      </c>
    </row>
    <row r="1917" spans="1:4" x14ac:dyDescent="0.25">
      <c r="A1917" t="s">
        <v>117</v>
      </c>
      <c r="B1917" s="1" t="s">
        <v>420</v>
      </c>
      <c r="C1917" s="5" t="s">
        <v>427</v>
      </c>
      <c r="D1917" s="5">
        <v>363</v>
      </c>
    </row>
    <row r="1918" spans="1:4" x14ac:dyDescent="0.25">
      <c r="A1918" t="s">
        <v>117</v>
      </c>
      <c r="B1918" s="1" t="s">
        <v>420</v>
      </c>
      <c r="C1918" s="5" t="s">
        <v>427</v>
      </c>
      <c r="D1918" s="5">
        <v>364</v>
      </c>
    </row>
    <row r="1919" spans="1:4" x14ac:dyDescent="0.25">
      <c r="A1919" t="s">
        <v>117</v>
      </c>
      <c r="B1919" s="1" t="s">
        <v>420</v>
      </c>
      <c r="C1919" s="5" t="s">
        <v>427</v>
      </c>
      <c r="D1919" s="5">
        <v>365</v>
      </c>
    </row>
    <row r="1920" spans="1:4" x14ac:dyDescent="0.25">
      <c r="A1920" t="s">
        <v>117</v>
      </c>
      <c r="B1920" s="1" t="s">
        <v>420</v>
      </c>
      <c r="C1920" s="5" t="s">
        <v>427</v>
      </c>
      <c r="D1920" s="5">
        <v>366</v>
      </c>
    </row>
    <row r="1921" spans="1:5" x14ac:dyDescent="0.25">
      <c r="A1921" t="s">
        <v>117</v>
      </c>
      <c r="B1921" s="1" t="s">
        <v>420</v>
      </c>
      <c r="C1921" s="5" t="s">
        <v>427</v>
      </c>
      <c r="D1921" s="5">
        <v>367</v>
      </c>
    </row>
    <row r="1922" spans="1:5" x14ac:dyDescent="0.25">
      <c r="A1922" t="s">
        <v>117</v>
      </c>
      <c r="B1922" s="1" t="s">
        <v>420</v>
      </c>
      <c r="C1922" s="5" t="s">
        <v>427</v>
      </c>
      <c r="D1922" s="5">
        <v>368</v>
      </c>
    </row>
    <row r="1923" spans="1:5" x14ac:dyDescent="0.25">
      <c r="A1923" t="s">
        <v>117</v>
      </c>
      <c r="B1923" s="1" t="s">
        <v>420</v>
      </c>
      <c r="C1923" s="5" t="s">
        <v>427</v>
      </c>
      <c r="D1923" s="5">
        <v>369</v>
      </c>
    </row>
    <row r="1924" spans="1:5" x14ac:dyDescent="0.25">
      <c r="A1924" s="15" t="s">
        <v>482</v>
      </c>
      <c r="B1924" s="16" t="s">
        <v>420</v>
      </c>
      <c r="C1924" s="17" t="s">
        <v>428</v>
      </c>
      <c r="D1924" s="17" t="s">
        <v>552</v>
      </c>
      <c r="E1924" s="76"/>
    </row>
    <row r="1925" spans="1:5" x14ac:dyDescent="0.25">
      <c r="A1925" t="s">
        <v>117</v>
      </c>
      <c r="B1925" s="1" t="s">
        <v>420</v>
      </c>
      <c r="C1925" s="5" t="s">
        <v>428</v>
      </c>
      <c r="D1925" s="5">
        <v>156</v>
      </c>
    </row>
    <row r="1926" spans="1:5" x14ac:dyDescent="0.25">
      <c r="A1926" t="s">
        <v>117</v>
      </c>
      <c r="B1926" s="1" t="s">
        <v>420</v>
      </c>
      <c r="C1926" s="5" t="s">
        <v>434</v>
      </c>
      <c r="D1926" s="5" t="s">
        <v>442</v>
      </c>
    </row>
    <row r="1927" spans="1:5" x14ac:dyDescent="0.25">
      <c r="A1927" t="s">
        <v>117</v>
      </c>
      <c r="B1927" s="1" t="s">
        <v>420</v>
      </c>
      <c r="C1927" s="5" t="s">
        <v>421</v>
      </c>
      <c r="D1927" s="5">
        <v>100</v>
      </c>
    </row>
    <row r="1928" spans="1:5" x14ac:dyDescent="0.25">
      <c r="A1928" t="s">
        <v>117</v>
      </c>
      <c r="B1928" s="1" t="s">
        <v>420</v>
      </c>
      <c r="C1928" s="5" t="s">
        <v>421</v>
      </c>
      <c r="D1928" s="5">
        <v>155</v>
      </c>
    </row>
    <row r="1929" spans="1:5" x14ac:dyDescent="0.25">
      <c r="A1929" t="s">
        <v>117</v>
      </c>
      <c r="B1929" s="1" t="s">
        <v>420</v>
      </c>
      <c r="C1929" s="5" t="s">
        <v>421</v>
      </c>
      <c r="D1929" s="5" t="s">
        <v>442</v>
      </c>
    </row>
    <row r="1930" spans="1:5" x14ac:dyDescent="0.25">
      <c r="A1930" t="s">
        <v>117</v>
      </c>
      <c r="B1930" s="1" t="s">
        <v>420</v>
      </c>
      <c r="C1930" s="5" t="s">
        <v>13</v>
      </c>
      <c r="D1930" s="5" t="s">
        <v>442</v>
      </c>
    </row>
    <row r="1931" spans="1:5" x14ac:dyDescent="0.25">
      <c r="A1931" t="s">
        <v>117</v>
      </c>
      <c r="B1931" s="1" t="s">
        <v>420</v>
      </c>
      <c r="C1931" s="5" t="s">
        <v>180</v>
      </c>
      <c r="D1931" s="5" t="s">
        <v>442</v>
      </c>
    </row>
    <row r="1932" spans="1:5" x14ac:dyDescent="0.25">
      <c r="A1932" t="s">
        <v>117</v>
      </c>
      <c r="B1932" s="1" t="s">
        <v>420</v>
      </c>
      <c r="C1932" s="5" t="s">
        <v>423</v>
      </c>
      <c r="D1932" s="5">
        <v>101</v>
      </c>
    </row>
    <row r="1933" spans="1:5" x14ac:dyDescent="0.25">
      <c r="A1933" t="s">
        <v>117</v>
      </c>
      <c r="B1933" s="1" t="s">
        <v>420</v>
      </c>
      <c r="C1933" s="5" t="s">
        <v>327</v>
      </c>
      <c r="D1933" s="5" t="s">
        <v>442</v>
      </c>
    </row>
    <row r="1934" spans="1:5" x14ac:dyDescent="0.25">
      <c r="A1934" t="s">
        <v>117</v>
      </c>
      <c r="B1934" s="1" t="s">
        <v>420</v>
      </c>
      <c r="C1934" s="5" t="s">
        <v>435</v>
      </c>
      <c r="D1934" s="5">
        <v>63</v>
      </c>
    </row>
    <row r="1935" spans="1:5" x14ac:dyDescent="0.25">
      <c r="A1935" t="s">
        <v>117</v>
      </c>
      <c r="B1935" s="1" t="s">
        <v>420</v>
      </c>
      <c r="C1935" s="5" t="s">
        <v>435</v>
      </c>
      <c r="D1935" s="5">
        <v>68</v>
      </c>
    </row>
    <row r="1936" spans="1:5" x14ac:dyDescent="0.25">
      <c r="A1936" t="s">
        <v>117</v>
      </c>
      <c r="B1936" s="1" t="s">
        <v>420</v>
      </c>
      <c r="C1936" s="5" t="s">
        <v>435</v>
      </c>
      <c r="D1936" s="5">
        <v>80</v>
      </c>
    </row>
    <row r="1937" spans="1:4" x14ac:dyDescent="0.25">
      <c r="A1937" t="s">
        <v>117</v>
      </c>
      <c r="B1937" s="1" t="s">
        <v>420</v>
      </c>
      <c r="C1937" s="5" t="s">
        <v>424</v>
      </c>
      <c r="D1937" s="5" t="s">
        <v>442</v>
      </c>
    </row>
    <row r="1938" spans="1:4" x14ac:dyDescent="0.25">
      <c r="A1938" t="s">
        <v>117</v>
      </c>
      <c r="B1938" s="1" t="s">
        <v>420</v>
      </c>
      <c r="C1938" s="5" t="s">
        <v>348</v>
      </c>
      <c r="D1938" s="5" t="s">
        <v>442</v>
      </c>
    </row>
    <row r="1939" spans="1:4" x14ac:dyDescent="0.25">
      <c r="A1939" t="s">
        <v>117</v>
      </c>
      <c r="B1939" s="1" t="s">
        <v>420</v>
      </c>
      <c r="C1939" s="5" t="s">
        <v>425</v>
      </c>
      <c r="D1939" s="5">
        <v>55</v>
      </c>
    </row>
    <row r="1940" spans="1:4" x14ac:dyDescent="0.25">
      <c r="A1940" t="s">
        <v>117</v>
      </c>
      <c r="B1940" s="1" t="s">
        <v>420</v>
      </c>
      <c r="C1940" s="5" t="s">
        <v>430</v>
      </c>
      <c r="D1940" s="5">
        <v>50</v>
      </c>
    </row>
    <row r="1941" spans="1:4" x14ac:dyDescent="0.25">
      <c r="A1941" t="s">
        <v>117</v>
      </c>
      <c r="B1941" s="1" t="s">
        <v>420</v>
      </c>
      <c r="C1941" s="5" t="s">
        <v>430</v>
      </c>
      <c r="D1941" s="5">
        <v>52</v>
      </c>
    </row>
    <row r="1942" spans="1:4" x14ac:dyDescent="0.25">
      <c r="A1942" t="s">
        <v>117</v>
      </c>
      <c r="B1942" s="1" t="s">
        <v>420</v>
      </c>
      <c r="C1942" s="5" t="s">
        <v>430</v>
      </c>
      <c r="D1942" s="5">
        <v>53</v>
      </c>
    </row>
    <row r="1943" spans="1:4" x14ac:dyDescent="0.25">
      <c r="A1943" t="s">
        <v>117</v>
      </c>
      <c r="B1943" s="1" t="s">
        <v>420</v>
      </c>
      <c r="C1943" s="5" t="s">
        <v>430</v>
      </c>
      <c r="D1943" s="5">
        <v>54</v>
      </c>
    </row>
    <row r="1944" spans="1:4" x14ac:dyDescent="0.25">
      <c r="A1944" t="s">
        <v>117</v>
      </c>
      <c r="B1944" s="1" t="s">
        <v>420</v>
      </c>
      <c r="C1944" s="5" t="s">
        <v>430</v>
      </c>
      <c r="D1944" s="5">
        <v>56</v>
      </c>
    </row>
    <row r="1945" spans="1:4" x14ac:dyDescent="0.25">
      <c r="A1945" t="s">
        <v>117</v>
      </c>
      <c r="B1945" s="1" t="s">
        <v>420</v>
      </c>
      <c r="C1945" s="5" t="s">
        <v>430</v>
      </c>
      <c r="D1945" s="5">
        <v>57</v>
      </c>
    </row>
    <row r="1946" spans="1:4" x14ac:dyDescent="0.25">
      <c r="A1946" t="s">
        <v>117</v>
      </c>
      <c r="B1946" s="1" t="s">
        <v>420</v>
      </c>
      <c r="C1946" s="5" t="s">
        <v>406</v>
      </c>
      <c r="D1946" s="5" t="s">
        <v>442</v>
      </c>
    </row>
    <row r="1947" spans="1:4" x14ac:dyDescent="0.25">
      <c r="A1947" t="s">
        <v>117</v>
      </c>
      <c r="B1947" s="1" t="s">
        <v>420</v>
      </c>
      <c r="C1947" s="5" t="s">
        <v>443</v>
      </c>
      <c r="D1947" s="5">
        <v>95</v>
      </c>
    </row>
    <row r="1948" spans="1:4" x14ac:dyDescent="0.25">
      <c r="A1948" t="s">
        <v>117</v>
      </c>
      <c r="B1948" s="1" t="s">
        <v>420</v>
      </c>
      <c r="C1948" s="5" t="s">
        <v>443</v>
      </c>
      <c r="D1948" s="5">
        <v>97</v>
      </c>
    </row>
    <row r="1949" spans="1:4" x14ac:dyDescent="0.25">
      <c r="A1949" t="s">
        <v>117</v>
      </c>
      <c r="B1949" s="1" t="s">
        <v>420</v>
      </c>
      <c r="C1949" s="5" t="s">
        <v>443</v>
      </c>
      <c r="D1949" s="5" t="s">
        <v>442</v>
      </c>
    </row>
  </sheetData>
  <autoFilter ref="A1:E1949" xr:uid="{3049F084-7AD9-43EE-81B0-34AEE5AD61D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F941-9E27-409C-8395-C9D8A00BFFEB}">
  <dimension ref="A1:T1968"/>
  <sheetViews>
    <sheetView topLeftCell="A8" workbookViewId="0">
      <selection activeCell="V16" sqref="V16"/>
    </sheetView>
  </sheetViews>
  <sheetFormatPr defaultRowHeight="15" x14ac:dyDescent="0.25"/>
  <cols>
    <col min="1" max="1" width="9.7109375" bestFit="1" customWidth="1"/>
    <col min="2" max="2" width="22.7109375" customWidth="1"/>
    <col min="3" max="3" width="12.5703125" style="4" customWidth="1"/>
    <col min="4" max="4" width="12.7109375" style="4" customWidth="1"/>
    <col min="5" max="5" width="11.28515625" style="4" customWidth="1"/>
    <col min="6" max="6" width="14" style="4" customWidth="1"/>
    <col min="7" max="7" width="8.28515625" style="75" customWidth="1"/>
    <col min="8" max="8" width="9.85546875" style="75" customWidth="1"/>
    <col min="9" max="9" width="16" style="75" customWidth="1"/>
    <col min="10" max="10" width="10.42578125" style="75" customWidth="1"/>
    <col min="11" max="11" width="13.28515625" customWidth="1"/>
    <col min="12" max="12" width="11.28515625" customWidth="1"/>
    <col min="13" max="13" width="14.7109375" customWidth="1"/>
    <col min="14" max="14" width="13.5703125" customWidth="1"/>
    <col min="15" max="15" width="9.28515625" customWidth="1"/>
    <col min="16" max="16" width="8.28515625" customWidth="1"/>
    <col min="17" max="17" width="8.85546875" customWidth="1"/>
    <col min="18" max="18" width="7.28515625" customWidth="1"/>
    <col min="19" max="19" width="7.7109375" customWidth="1"/>
    <col min="20" max="20" width="10.7109375" customWidth="1"/>
  </cols>
  <sheetData>
    <row r="1" spans="1:18" ht="19.5" x14ac:dyDescent="0.3">
      <c r="A1" s="18"/>
      <c r="B1" s="18"/>
      <c r="G1"/>
      <c r="H1" s="4"/>
      <c r="I1"/>
      <c r="J1"/>
    </row>
    <row r="2" spans="1:18" ht="19.5" x14ac:dyDescent="0.3">
      <c r="A2" s="18"/>
      <c r="B2" s="18"/>
      <c r="C2" s="19" t="s">
        <v>445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8"/>
    </row>
    <row r="3" spans="1:18" ht="19.5" x14ac:dyDescent="0.3">
      <c r="A3" s="20"/>
      <c r="B3" s="21"/>
      <c r="C3" s="22" t="s">
        <v>446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8"/>
    </row>
    <row r="4" spans="1:18" ht="12.75" customHeight="1" thickBot="1" x14ac:dyDescent="0.4">
      <c r="A4" s="23"/>
      <c r="B4" s="23"/>
      <c r="C4" s="20"/>
      <c r="D4" s="21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8" ht="21.75" thickBot="1" x14ac:dyDescent="0.4">
      <c r="A5" s="26"/>
      <c r="B5" s="27"/>
      <c r="C5" s="28" t="s">
        <v>447</v>
      </c>
      <c r="D5" s="29"/>
      <c r="E5" s="29"/>
      <c r="F5" s="29"/>
      <c r="G5" s="29"/>
      <c r="H5" s="29"/>
      <c r="I5" s="29"/>
      <c r="J5" s="29"/>
      <c r="K5" s="30" t="s">
        <v>448</v>
      </c>
      <c r="L5" s="30" t="s">
        <v>448</v>
      </c>
      <c r="M5" s="30" t="s">
        <v>448</v>
      </c>
      <c r="N5" s="31" t="s">
        <v>448</v>
      </c>
    </row>
    <row r="6" spans="1:18" ht="19.5" customHeight="1" thickBot="1" x14ac:dyDescent="0.35">
      <c r="A6" s="32"/>
      <c r="B6" s="33"/>
      <c r="C6" s="34" t="s">
        <v>449</v>
      </c>
      <c r="D6" s="35" t="s">
        <v>450</v>
      </c>
      <c r="E6" s="35" t="s">
        <v>451</v>
      </c>
      <c r="F6" s="35" t="s">
        <v>452</v>
      </c>
      <c r="G6" s="35" t="s">
        <v>453</v>
      </c>
      <c r="H6" s="35" t="s">
        <v>454</v>
      </c>
      <c r="I6" s="35" t="s">
        <v>455</v>
      </c>
      <c r="J6" s="36" t="s">
        <v>456</v>
      </c>
      <c r="K6" s="35" t="s">
        <v>457</v>
      </c>
      <c r="L6" s="35" t="s">
        <v>458</v>
      </c>
      <c r="M6" s="35" t="s">
        <v>459</v>
      </c>
      <c r="N6" s="35" t="s">
        <v>460</v>
      </c>
    </row>
    <row r="7" spans="1:18" ht="19.5" thickBot="1" x14ac:dyDescent="0.35">
      <c r="A7" s="37"/>
      <c r="B7" s="33"/>
      <c r="C7" s="38" t="s">
        <v>461</v>
      </c>
      <c r="D7" s="39">
        <f>COUNTIFS(A22:A49,"2023-2024")</f>
        <v>12</v>
      </c>
      <c r="E7" s="39">
        <f>COUNTIFS(A350:A352,"2023-2024")</f>
        <v>0</v>
      </c>
      <c r="F7" s="39">
        <f>COUNTIFS(A469:A478,"2023-2024")</f>
        <v>0</v>
      </c>
      <c r="G7" s="39">
        <v>0</v>
      </c>
      <c r="H7" s="39">
        <v>0</v>
      </c>
      <c r="I7" s="39">
        <f>COUNTIFS(A1003:A1010,"2023-2024")</f>
        <v>2</v>
      </c>
      <c r="J7" s="39">
        <f>COUNTIFS(A1252:A1265,"2023-2024")</f>
        <v>4</v>
      </c>
      <c r="K7" s="39">
        <f>COUNTIFS(A1363:A1372,"2023-2024")</f>
        <v>2</v>
      </c>
      <c r="L7" s="39">
        <v>0</v>
      </c>
      <c r="M7" s="39">
        <f>COUNTIFS(A1799:A1807,"2023-2024")</f>
        <v>6</v>
      </c>
      <c r="N7" s="40">
        <f t="shared" ref="N7:N14" si="0">SUM(D7:M7)</f>
        <v>26</v>
      </c>
      <c r="R7" s="27"/>
    </row>
    <row r="8" spans="1:18" ht="19.5" thickBot="1" x14ac:dyDescent="0.35">
      <c r="A8" s="37"/>
      <c r="B8" s="33"/>
      <c r="C8" s="38" t="s">
        <v>462</v>
      </c>
      <c r="D8" s="41">
        <f>COUNTIFS(A51:A97,"2024-2025")</f>
        <v>42</v>
      </c>
      <c r="E8" s="42">
        <f>COUNTIFS(A354:A364,"2024-2025")</f>
        <v>9</v>
      </c>
      <c r="F8" s="42">
        <f>COUNTIFS(A480:A482,"2024-2025")</f>
        <v>1</v>
      </c>
      <c r="G8" s="41">
        <f>COUNTIFS(A627:A641,"2024-2025")</f>
        <v>0</v>
      </c>
      <c r="H8" s="41">
        <f>COUNTIFS(A738:A786,"2024-2025")</f>
        <v>48</v>
      </c>
      <c r="I8" s="41">
        <f>COUNTIFS(A1012:A1055,"2024-2025")</f>
        <v>36</v>
      </c>
      <c r="J8" s="43">
        <f>COUNTIFS(A1267:A1281,"2024-2025")</f>
        <v>13</v>
      </c>
      <c r="K8" s="41">
        <f>COUNTIFS(A1374:A1438,"2024-2025")</f>
        <v>11</v>
      </c>
      <c r="L8" s="44">
        <f>COUNTIFS(A1749:A1756,"2024-2025")</f>
        <v>4</v>
      </c>
      <c r="M8" s="42">
        <f>COUNTIFS(A1809:A1822,"2024-2025")</f>
        <v>14</v>
      </c>
      <c r="N8" s="40">
        <f t="shared" si="0"/>
        <v>178</v>
      </c>
      <c r="R8" s="45"/>
    </row>
    <row r="9" spans="1:18" ht="19.5" thickBot="1" x14ac:dyDescent="0.35">
      <c r="A9" s="37"/>
      <c r="B9" s="46"/>
      <c r="C9" s="38" t="s">
        <v>463</v>
      </c>
      <c r="D9" s="41">
        <f>COUNTIFS(A99:A123,"2025-2026")</f>
        <v>22</v>
      </c>
      <c r="E9" s="42">
        <f>COUNTIFS(A366:A386,"2025-2026")</f>
        <v>21</v>
      </c>
      <c r="F9" s="42">
        <f>COUNTIFS(A484:A501,"2025-2026")</f>
        <v>12</v>
      </c>
      <c r="G9" s="41">
        <f>COUNTIFS(A643:A665,"2025-2026")</f>
        <v>23</v>
      </c>
      <c r="H9" s="41">
        <f>COUNTIFS(A788:A851,"2025-2026")</f>
        <v>64</v>
      </c>
      <c r="I9" s="41">
        <f>COUNTIFS(A1057:A1099,"2025-2026")</f>
        <v>43</v>
      </c>
      <c r="J9" s="43">
        <f>COUNTIFS(A1283:A1309,"2025-2026")</f>
        <v>24</v>
      </c>
      <c r="K9" s="41">
        <f>COUNTIFS(A1440:A1475,"2025-2026")</f>
        <v>36</v>
      </c>
      <c r="L9" s="44">
        <f>COUNTIFS(A1758:A1768,"2025-2026")</f>
        <v>11</v>
      </c>
      <c r="M9" s="42">
        <f>COUNTIFS(A1824:A1838,"2025-2026")</f>
        <v>15</v>
      </c>
      <c r="N9" s="40">
        <f t="shared" si="0"/>
        <v>271</v>
      </c>
      <c r="R9" s="47"/>
    </row>
    <row r="10" spans="1:18" ht="19.5" thickBot="1" x14ac:dyDescent="0.35">
      <c r="A10" s="37"/>
      <c r="B10" s="46"/>
      <c r="C10" s="38" t="s">
        <v>464</v>
      </c>
      <c r="D10" s="48">
        <f>COUNTIFS(A125:A200,"2026-2027")</f>
        <v>75</v>
      </c>
      <c r="E10" s="42">
        <f>COUNTIFS(A388:A395,"2026-2027")</f>
        <v>7</v>
      </c>
      <c r="F10" s="42">
        <f>COUNTIFS(A503:A518,"2026-2027")</f>
        <v>16</v>
      </c>
      <c r="G10" s="42">
        <f>COUNTIFS(A667:A671,"2026-2027")</f>
        <v>5</v>
      </c>
      <c r="H10" s="42">
        <f>COUNTIFS(A853:A867,"2026-2027")</f>
        <v>15</v>
      </c>
      <c r="I10" s="42">
        <f>COUNTIFS(A1101:A1128,"2026-2027")</f>
        <v>28</v>
      </c>
      <c r="J10" s="49">
        <f>COUNTIFS(A1311:A1324,"2026-2027")</f>
        <v>14</v>
      </c>
      <c r="K10" s="48">
        <f>COUNTIFS(A1477:A1525,"2026-2027")</f>
        <v>48</v>
      </c>
      <c r="L10" s="44">
        <f>COUNTIF(A1770:A1775,"2026-2027")</f>
        <v>6</v>
      </c>
      <c r="M10" s="42">
        <f>COUNTIFS(A1840:A1866,"2026-2027")</f>
        <v>27</v>
      </c>
      <c r="N10" s="40">
        <f t="shared" si="0"/>
        <v>241</v>
      </c>
      <c r="R10" s="47"/>
    </row>
    <row r="11" spans="1:18" ht="19.5" thickBot="1" x14ac:dyDescent="0.35">
      <c r="A11" s="37"/>
      <c r="B11" s="46"/>
      <c r="C11" s="38" t="s">
        <v>465</v>
      </c>
      <c r="D11" s="50">
        <f>COUNTIFS(A202:A231,"2027-2028")</f>
        <v>30</v>
      </c>
      <c r="E11" s="51">
        <f>COUNTIFS(A397:A421,"2027-2028")</f>
        <v>25</v>
      </c>
      <c r="F11" s="51">
        <f>COUNTIFS(A520:A539,"2027-2028")</f>
        <v>18</v>
      </c>
      <c r="G11" s="51">
        <f>COUNTIFS(A673:A690,"2027-2028")</f>
        <v>18</v>
      </c>
      <c r="H11" s="51">
        <f>COUNTIFS(A869:A877,"2027-2028")</f>
        <v>9</v>
      </c>
      <c r="I11" s="51">
        <f>COUNTIFS(A1130:A1183,"2027-2028")</f>
        <v>52</v>
      </c>
      <c r="J11" s="52">
        <f>COUNTIFS(A1326:A1329,"2027-2028")</f>
        <v>4</v>
      </c>
      <c r="K11" s="50">
        <f>COUNTIFS(A1527:A1598,"2027-2028")</f>
        <v>69</v>
      </c>
      <c r="L11" s="53">
        <f>COUNTIFS(A1777:A1780,"2027-2028")</f>
        <v>4</v>
      </c>
      <c r="M11" s="51">
        <f>COUNTIFS(A1868:A1900,"2027-2028")</f>
        <v>33</v>
      </c>
      <c r="N11" s="40">
        <f t="shared" si="0"/>
        <v>262</v>
      </c>
      <c r="R11" s="47"/>
    </row>
    <row r="12" spans="1:18" ht="19.5" thickBot="1" x14ac:dyDescent="0.35">
      <c r="A12" s="37"/>
      <c r="B12" s="46"/>
      <c r="C12" s="38" t="s">
        <v>466</v>
      </c>
      <c r="D12" s="52">
        <f>COUNTIFS(A233:A281,"2028-2029")</f>
        <v>49</v>
      </c>
      <c r="E12" s="51">
        <f>COUNTIF(A423:A442,"2028-2029")</f>
        <v>20</v>
      </c>
      <c r="F12" s="51">
        <f>COUNTIFS(A541:A568,"2028-2029")</f>
        <v>28</v>
      </c>
      <c r="G12" s="51">
        <f>COUNTIFS(A692:A712,"2028-2029")</f>
        <v>21</v>
      </c>
      <c r="H12" s="50">
        <f>COUNTIFS(A879:A915,"2028-2029")</f>
        <v>37</v>
      </c>
      <c r="I12" s="50">
        <f>COUNTIFS(A1185:A1220,"2028-2029")</f>
        <v>34</v>
      </c>
      <c r="J12" s="51">
        <f>COUNTIFS(A1331:A1343,"2028-2029")</f>
        <v>12</v>
      </c>
      <c r="K12" s="51">
        <f>COUNTIFS(A1600:A1652,"2028-2029")</f>
        <v>53</v>
      </c>
      <c r="L12" s="51">
        <f>COUNTIFS(A1782:A1786,"2028-2029")</f>
        <v>5</v>
      </c>
      <c r="M12" s="53">
        <f>COUNTIFS(A1902:A1919,"2028-2029")</f>
        <v>18</v>
      </c>
      <c r="N12" s="40">
        <f t="shared" si="0"/>
        <v>277</v>
      </c>
      <c r="R12" s="47"/>
    </row>
    <row r="13" spans="1:18" ht="19.5" thickBot="1" x14ac:dyDescent="0.35">
      <c r="A13" s="54"/>
      <c r="B13" s="55"/>
      <c r="C13" s="38" t="s">
        <v>467</v>
      </c>
      <c r="D13" s="52">
        <f>COUNTIFS(A283:A347,"2029-2030")</f>
        <v>64</v>
      </c>
      <c r="E13" s="51">
        <f>COUNTIFS(A444:A466,"2029-2030")</f>
        <v>23</v>
      </c>
      <c r="F13" s="51">
        <f>COUNTIFS(A570:A616,"2029-2030")</f>
        <v>47</v>
      </c>
      <c r="G13" s="51">
        <f>COUNTIFS(A714:A735,"2029-2030")</f>
        <v>22</v>
      </c>
      <c r="H13" s="50">
        <f>COUNTIFS(A917:A1001,"2029-2030")</f>
        <v>85</v>
      </c>
      <c r="I13" s="50">
        <f>COUNTIFS(A1222:A1250,"2029-2030")</f>
        <v>24</v>
      </c>
      <c r="J13" s="51">
        <f>COUNTIFS(A1345:A1361,"2029-2030")</f>
        <v>14</v>
      </c>
      <c r="K13" s="51">
        <f>COUNTIFS(A1654:A1741,"2029-2030")</f>
        <v>84</v>
      </c>
      <c r="L13" s="51">
        <f>COUNTIFS(A1788:A1797,"2029-2030")</f>
        <v>10</v>
      </c>
      <c r="M13" s="53">
        <f>COUNTIFS(A1921:A1968,"2029-2030")</f>
        <v>47</v>
      </c>
      <c r="N13" s="40">
        <f t="shared" si="0"/>
        <v>420</v>
      </c>
      <c r="R13" s="47"/>
    </row>
    <row r="14" spans="1:18" ht="19.5" customHeight="1" thickBot="1" x14ac:dyDescent="0.35">
      <c r="A14" s="56"/>
      <c r="B14" s="57"/>
      <c r="C14" s="58" t="s">
        <v>468</v>
      </c>
      <c r="D14" s="59">
        <f>SUM(D7:D13)</f>
        <v>294</v>
      </c>
      <c r="E14" s="59">
        <v>110</v>
      </c>
      <c r="F14" s="59">
        <v>142</v>
      </c>
      <c r="G14" s="59">
        <v>104</v>
      </c>
      <c r="H14" s="59">
        <v>259</v>
      </c>
      <c r="I14" s="59">
        <v>239</v>
      </c>
      <c r="J14" s="59">
        <v>100</v>
      </c>
      <c r="K14" s="59">
        <v>368</v>
      </c>
      <c r="L14" s="59">
        <v>42</v>
      </c>
      <c r="M14" s="59">
        <v>163</v>
      </c>
      <c r="N14" s="40">
        <f t="shared" si="0"/>
        <v>1821</v>
      </c>
      <c r="R14" s="47"/>
    </row>
    <row r="15" spans="1:18" ht="19.5" customHeight="1" thickBot="1" x14ac:dyDescent="0.35">
      <c r="A15" s="54"/>
      <c r="B15" s="60"/>
      <c r="C15" s="61" t="s">
        <v>448</v>
      </c>
      <c r="D15" s="62" t="s">
        <v>448</v>
      </c>
      <c r="E15" s="47"/>
      <c r="F15" s="47"/>
      <c r="G15" s="63" t="s">
        <v>448</v>
      </c>
      <c r="H15" s="63" t="s">
        <v>448</v>
      </c>
      <c r="I15" s="63" t="s">
        <v>448</v>
      </c>
      <c r="J15" s="63" t="s">
        <v>448</v>
      </c>
      <c r="K15" s="63" t="s">
        <v>448</v>
      </c>
      <c r="L15" s="63" t="s">
        <v>448</v>
      </c>
      <c r="M15" s="64"/>
      <c r="N15" s="65" t="s">
        <v>448</v>
      </c>
      <c r="R15" s="55"/>
    </row>
    <row r="16" spans="1:18" ht="17.25" customHeight="1" thickBot="1" x14ac:dyDescent="0.35">
      <c r="A16" s="66"/>
      <c r="B16" s="66"/>
      <c r="C16" s="67" t="s">
        <v>469</v>
      </c>
      <c r="D16" s="68">
        <f>SUM(D7:D8)</f>
        <v>54</v>
      </c>
      <c r="E16" s="68">
        <f t="shared" ref="E16:I16" si="1">SUM(E7:E8)</f>
        <v>9</v>
      </c>
      <c r="F16" s="68">
        <f t="shared" si="1"/>
        <v>1</v>
      </c>
      <c r="G16" s="68">
        <f t="shared" si="1"/>
        <v>0</v>
      </c>
      <c r="H16" s="68">
        <f t="shared" si="1"/>
        <v>48</v>
      </c>
      <c r="I16" s="68">
        <f t="shared" si="1"/>
        <v>38</v>
      </c>
      <c r="J16" s="68">
        <f>SUM(J7:J8)</f>
        <v>17</v>
      </c>
      <c r="K16" s="68">
        <f>SUM(K7:K8)</f>
        <v>13</v>
      </c>
      <c r="L16" s="68">
        <f>SUM(L7:L8)</f>
        <v>4</v>
      </c>
      <c r="M16" s="68">
        <f>SUM(M7:M8)</f>
        <v>20</v>
      </c>
      <c r="N16" s="68">
        <f>SUM(N7:N8)</f>
        <v>204</v>
      </c>
      <c r="R16" s="47"/>
    </row>
    <row r="17" spans="1:20" ht="19.5" thickBot="1" x14ac:dyDescent="0.3">
      <c r="A17" s="66"/>
      <c r="B17" s="66"/>
      <c r="C17" s="69" t="s">
        <v>470</v>
      </c>
      <c r="D17" s="69"/>
      <c r="E17" s="69"/>
      <c r="F17" s="69"/>
      <c r="G17" s="69"/>
      <c r="H17" s="69"/>
      <c r="I17" s="69"/>
      <c r="J17" s="69"/>
      <c r="K17" s="69"/>
      <c r="L17" s="69"/>
      <c r="M17" s="70" t="s">
        <v>471</v>
      </c>
      <c r="N17" s="71"/>
      <c r="O17" s="72"/>
      <c r="P17" s="66"/>
      <c r="Q17" s="66"/>
      <c r="R17" s="73"/>
      <c r="S17" s="66"/>
      <c r="T17" s="66"/>
    </row>
    <row r="18" spans="1:20" ht="15.75" x14ac:dyDescent="0.25">
      <c r="A18" s="66"/>
      <c r="B18" s="66"/>
      <c r="C18" s="74"/>
      <c r="D18" s="74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1:20" x14ac:dyDescent="0.25">
      <c r="G19"/>
      <c r="H19" s="4"/>
      <c r="I19"/>
      <c r="J19"/>
    </row>
    <row r="20" spans="1:20" x14ac:dyDescent="0.25">
      <c r="A20" s="8" t="s">
        <v>0</v>
      </c>
      <c r="B20" s="8" t="s">
        <v>1</v>
      </c>
      <c r="C20" s="9" t="s">
        <v>2</v>
      </c>
      <c r="D20" s="9" t="s">
        <v>3</v>
      </c>
      <c r="E20" s="9" t="s">
        <v>472</v>
      </c>
      <c r="F20" s="9" t="s">
        <v>473</v>
      </c>
      <c r="G20" s="8" t="s">
        <v>474</v>
      </c>
      <c r="H20" s="9" t="s">
        <v>475</v>
      </c>
      <c r="I20" s="8" t="s">
        <v>476</v>
      </c>
      <c r="J20" s="8" t="s">
        <v>477</v>
      </c>
      <c r="K20" s="8" t="s">
        <v>478</v>
      </c>
      <c r="L20" s="8" t="s">
        <v>479</v>
      </c>
      <c r="M20" s="8" t="s">
        <v>480</v>
      </c>
      <c r="N20" s="8" t="s">
        <v>481</v>
      </c>
    </row>
    <row r="21" spans="1:20" x14ac:dyDescent="0.25">
      <c r="A21" s="2" t="s">
        <v>4</v>
      </c>
      <c r="B21" s="2" t="s">
        <v>5</v>
      </c>
      <c r="C21" s="6"/>
      <c r="D21" s="6"/>
      <c r="E21" s="7">
        <f>COUNTIFS(A22:A49,"2023-2024")</f>
        <v>12</v>
      </c>
    </row>
    <row r="22" spans="1:20" x14ac:dyDescent="0.25">
      <c r="A22" s="15" t="s">
        <v>482</v>
      </c>
      <c r="B22" s="15" t="s">
        <v>6</v>
      </c>
      <c r="C22" s="17" t="s">
        <v>7</v>
      </c>
      <c r="D22" s="17" t="s">
        <v>8</v>
      </c>
      <c r="E22" s="76"/>
      <c r="F22" s="76"/>
      <c r="G22" s="77" t="s">
        <v>483</v>
      </c>
      <c r="H22" s="77" t="s">
        <v>483</v>
      </c>
      <c r="I22" s="77" t="s">
        <v>484</v>
      </c>
      <c r="J22" s="77" t="s">
        <v>485</v>
      </c>
      <c r="K22" s="78">
        <v>45544</v>
      </c>
      <c r="L22" s="77" t="s">
        <v>484</v>
      </c>
    </row>
    <row r="23" spans="1:20" x14ac:dyDescent="0.25">
      <c r="A23" s="15" t="s">
        <v>482</v>
      </c>
      <c r="B23" s="15" t="s">
        <v>6</v>
      </c>
      <c r="C23" s="17" t="s">
        <v>7</v>
      </c>
      <c r="D23" s="17" t="s">
        <v>9</v>
      </c>
      <c r="E23" s="76"/>
      <c r="F23" s="76"/>
      <c r="G23" s="77" t="s">
        <v>483</v>
      </c>
      <c r="H23" s="77" t="s">
        <v>483</v>
      </c>
      <c r="I23" s="77" t="s">
        <v>484</v>
      </c>
      <c r="J23" s="77" t="s">
        <v>485</v>
      </c>
      <c r="K23" s="78">
        <v>45544</v>
      </c>
      <c r="L23" s="77" t="s">
        <v>484</v>
      </c>
    </row>
    <row r="24" spans="1:20" x14ac:dyDescent="0.25">
      <c r="A24" s="15" t="s">
        <v>482</v>
      </c>
      <c r="B24" s="15" t="s">
        <v>6</v>
      </c>
      <c r="C24" s="17" t="s">
        <v>7</v>
      </c>
      <c r="D24" s="17" t="s">
        <v>10</v>
      </c>
      <c r="E24" s="76"/>
      <c r="F24" s="76"/>
      <c r="G24" s="77" t="s">
        <v>483</v>
      </c>
      <c r="H24" s="77" t="s">
        <v>483</v>
      </c>
      <c r="I24" s="77" t="s">
        <v>484</v>
      </c>
      <c r="J24" s="77" t="s">
        <v>485</v>
      </c>
      <c r="K24" s="78">
        <v>45544</v>
      </c>
      <c r="L24" s="77" t="s">
        <v>484</v>
      </c>
    </row>
    <row r="25" spans="1:20" x14ac:dyDescent="0.25">
      <c r="A25" s="15" t="s">
        <v>482</v>
      </c>
      <c r="B25" s="15" t="s">
        <v>6</v>
      </c>
      <c r="C25" s="17" t="s">
        <v>7</v>
      </c>
      <c r="D25" s="17" t="s">
        <v>11</v>
      </c>
      <c r="E25" s="76"/>
      <c r="F25" s="76"/>
      <c r="G25" s="77" t="s">
        <v>483</v>
      </c>
      <c r="H25" s="77" t="s">
        <v>483</v>
      </c>
      <c r="I25" s="77" t="s">
        <v>484</v>
      </c>
      <c r="J25" s="77" t="s">
        <v>485</v>
      </c>
      <c r="K25" s="78">
        <v>45544</v>
      </c>
      <c r="L25" s="77" t="s">
        <v>484</v>
      </c>
    </row>
    <row r="26" spans="1:20" x14ac:dyDescent="0.25">
      <c r="A26" s="15" t="s">
        <v>482</v>
      </c>
      <c r="B26" s="15" t="s">
        <v>6</v>
      </c>
      <c r="C26" s="17" t="s">
        <v>7</v>
      </c>
      <c r="D26" s="17">
        <v>49</v>
      </c>
      <c r="E26" s="76"/>
      <c r="F26" s="76"/>
      <c r="G26" s="77" t="s">
        <v>483</v>
      </c>
      <c r="H26" s="77" t="s">
        <v>483</v>
      </c>
      <c r="I26" s="77" t="s">
        <v>484</v>
      </c>
      <c r="J26" s="77" t="s">
        <v>485</v>
      </c>
      <c r="K26" s="78">
        <v>45544</v>
      </c>
      <c r="L26" s="77" t="s">
        <v>484</v>
      </c>
    </row>
    <row r="27" spans="1:20" x14ac:dyDescent="0.25">
      <c r="A27" s="15" t="s">
        <v>482</v>
      </c>
      <c r="B27" s="15" t="s">
        <v>6</v>
      </c>
      <c r="C27" s="17" t="s">
        <v>12</v>
      </c>
      <c r="D27" s="17">
        <v>7</v>
      </c>
      <c r="E27" s="76"/>
      <c r="F27" s="76"/>
      <c r="G27" s="77" t="s">
        <v>483</v>
      </c>
      <c r="H27" s="77" t="s">
        <v>483</v>
      </c>
      <c r="I27" s="77" t="s">
        <v>484</v>
      </c>
      <c r="J27" s="77" t="s">
        <v>485</v>
      </c>
      <c r="K27" s="78">
        <v>45530</v>
      </c>
      <c r="L27" s="77" t="s">
        <v>484</v>
      </c>
    </row>
    <row r="28" spans="1:20" x14ac:dyDescent="0.25">
      <c r="A28" s="79" t="s">
        <v>4</v>
      </c>
      <c r="B28" s="79" t="s">
        <v>6</v>
      </c>
      <c r="C28" s="80" t="s">
        <v>13</v>
      </c>
      <c r="D28" s="80" t="s">
        <v>14</v>
      </c>
      <c r="E28" s="81"/>
      <c r="F28" s="81"/>
      <c r="G28" s="82" t="s">
        <v>486</v>
      </c>
      <c r="H28" s="82" t="s">
        <v>486</v>
      </c>
      <c r="I28" s="82" t="s">
        <v>487</v>
      </c>
      <c r="J28" s="82"/>
      <c r="K28" s="79"/>
      <c r="L28" s="79"/>
    </row>
    <row r="29" spans="1:20" x14ac:dyDescent="0.25">
      <c r="A29" s="79" t="s">
        <v>4</v>
      </c>
      <c r="B29" s="79" t="s">
        <v>6</v>
      </c>
      <c r="C29" s="80" t="s">
        <v>13</v>
      </c>
      <c r="D29" s="80" t="s">
        <v>15</v>
      </c>
      <c r="E29" s="81"/>
      <c r="F29" s="81"/>
      <c r="G29" s="82" t="s">
        <v>486</v>
      </c>
      <c r="H29" s="82" t="s">
        <v>486</v>
      </c>
      <c r="I29" s="82" t="s">
        <v>487</v>
      </c>
      <c r="J29" s="82"/>
      <c r="K29" s="79"/>
      <c r="L29" s="79"/>
    </row>
    <row r="30" spans="1:20" x14ac:dyDescent="0.25">
      <c r="A30" s="83" t="s">
        <v>488</v>
      </c>
      <c r="B30" s="83" t="s">
        <v>6</v>
      </c>
      <c r="C30" s="84" t="s">
        <v>13</v>
      </c>
      <c r="D30" s="84">
        <v>80.11</v>
      </c>
      <c r="E30" s="85"/>
      <c r="F30" s="84" t="s">
        <v>489</v>
      </c>
      <c r="G30" s="86" t="s">
        <v>490</v>
      </c>
      <c r="H30" s="86" t="s">
        <v>483</v>
      </c>
      <c r="I30" s="86" t="s">
        <v>491</v>
      </c>
      <c r="J30" s="86" t="s">
        <v>485</v>
      </c>
      <c r="K30" s="87">
        <v>45593</v>
      </c>
      <c r="L30" s="83" t="s">
        <v>484</v>
      </c>
      <c r="M30" s="86" t="s">
        <v>492</v>
      </c>
      <c r="N30" t="s">
        <v>493</v>
      </c>
    </row>
    <row r="31" spans="1:20" x14ac:dyDescent="0.25">
      <c r="A31" s="15" t="s">
        <v>482</v>
      </c>
      <c r="B31" s="15" t="s">
        <v>6</v>
      </c>
      <c r="C31" s="17" t="s">
        <v>16</v>
      </c>
      <c r="D31" s="17">
        <v>14</v>
      </c>
      <c r="E31" s="76"/>
      <c r="F31" s="76"/>
      <c r="G31" s="77" t="s">
        <v>483</v>
      </c>
      <c r="H31" s="77" t="s">
        <v>483</v>
      </c>
      <c r="I31" s="77" t="s">
        <v>484</v>
      </c>
      <c r="J31" s="77" t="s">
        <v>485</v>
      </c>
      <c r="K31" s="78">
        <v>45635</v>
      </c>
      <c r="L31" s="77" t="s">
        <v>484</v>
      </c>
    </row>
    <row r="32" spans="1:20" x14ac:dyDescent="0.25">
      <c r="A32" s="15" t="s">
        <v>482</v>
      </c>
      <c r="B32" s="15" t="s">
        <v>6</v>
      </c>
      <c r="C32" s="17" t="s">
        <v>16</v>
      </c>
      <c r="D32" s="17">
        <v>15</v>
      </c>
      <c r="E32" s="76"/>
      <c r="F32" s="76"/>
      <c r="G32" s="77" t="s">
        <v>483</v>
      </c>
      <c r="H32" s="77" t="s">
        <v>483</v>
      </c>
      <c r="I32" s="77" t="s">
        <v>484</v>
      </c>
      <c r="J32" s="77" t="s">
        <v>485</v>
      </c>
      <c r="K32" s="78">
        <v>45635</v>
      </c>
      <c r="L32" s="77" t="s">
        <v>484</v>
      </c>
    </row>
    <row r="33" spans="1:12" x14ac:dyDescent="0.25">
      <c r="A33" s="15" t="s">
        <v>482</v>
      </c>
      <c r="B33" s="15" t="s">
        <v>6</v>
      </c>
      <c r="C33" s="17" t="s">
        <v>16</v>
      </c>
      <c r="D33" s="17" t="s">
        <v>494</v>
      </c>
      <c r="E33" s="76"/>
      <c r="F33" s="76"/>
      <c r="G33" s="77" t="s">
        <v>483</v>
      </c>
      <c r="H33" s="77" t="s">
        <v>483</v>
      </c>
      <c r="I33" s="77" t="s">
        <v>484</v>
      </c>
      <c r="J33" s="77" t="s">
        <v>485</v>
      </c>
      <c r="K33" s="78">
        <v>45635</v>
      </c>
      <c r="L33" s="77" t="s">
        <v>484</v>
      </c>
    </row>
    <row r="34" spans="1:12" x14ac:dyDescent="0.25">
      <c r="A34" t="s">
        <v>4</v>
      </c>
      <c r="B34" t="s">
        <v>6</v>
      </c>
      <c r="C34" s="5" t="s">
        <v>16</v>
      </c>
      <c r="D34" s="5">
        <v>22</v>
      </c>
      <c r="G34" s="75" t="s">
        <v>483</v>
      </c>
      <c r="H34" s="75" t="s">
        <v>483</v>
      </c>
      <c r="I34" s="75" t="s">
        <v>495</v>
      </c>
      <c r="J34" s="75" t="s">
        <v>485</v>
      </c>
      <c r="K34" s="88"/>
      <c r="L34" s="75"/>
    </row>
    <row r="35" spans="1:12" x14ac:dyDescent="0.25">
      <c r="A35" s="15" t="s">
        <v>482</v>
      </c>
      <c r="B35" s="15" t="s">
        <v>6</v>
      </c>
      <c r="C35" s="17" t="s">
        <v>17</v>
      </c>
      <c r="D35" s="17" t="s">
        <v>18</v>
      </c>
      <c r="E35" s="76"/>
      <c r="F35" s="76"/>
      <c r="G35" s="77" t="s">
        <v>483</v>
      </c>
      <c r="H35" s="77" t="s">
        <v>483</v>
      </c>
      <c r="I35" s="77" t="s">
        <v>484</v>
      </c>
      <c r="J35" s="77" t="s">
        <v>485</v>
      </c>
      <c r="K35" s="78">
        <v>45600</v>
      </c>
      <c r="L35" s="77" t="s">
        <v>484</v>
      </c>
    </row>
    <row r="36" spans="1:12" x14ac:dyDescent="0.25">
      <c r="A36" s="15" t="s">
        <v>482</v>
      </c>
      <c r="B36" s="15" t="s">
        <v>6</v>
      </c>
      <c r="C36" s="17" t="s">
        <v>17</v>
      </c>
      <c r="D36" s="17" t="s">
        <v>19</v>
      </c>
      <c r="E36" s="76"/>
      <c r="F36" s="76"/>
      <c r="G36" s="77" t="s">
        <v>483</v>
      </c>
      <c r="H36" s="77" t="s">
        <v>483</v>
      </c>
      <c r="I36" s="77" t="s">
        <v>484</v>
      </c>
      <c r="J36" s="77" t="s">
        <v>485</v>
      </c>
      <c r="K36" s="78">
        <v>45621</v>
      </c>
      <c r="L36" s="77" t="s">
        <v>484</v>
      </c>
    </row>
    <row r="37" spans="1:12" x14ac:dyDescent="0.25">
      <c r="A37" s="15" t="s">
        <v>482</v>
      </c>
      <c r="B37" s="15" t="s">
        <v>6</v>
      </c>
      <c r="C37" s="17" t="s">
        <v>17</v>
      </c>
      <c r="D37" s="17">
        <v>11.1</v>
      </c>
      <c r="E37" s="76"/>
      <c r="F37" s="76"/>
      <c r="G37" s="77" t="s">
        <v>483</v>
      </c>
      <c r="H37" s="77" t="s">
        <v>483</v>
      </c>
      <c r="I37" s="77" t="s">
        <v>484</v>
      </c>
      <c r="J37" s="77" t="s">
        <v>485</v>
      </c>
      <c r="K37" s="78">
        <v>45621</v>
      </c>
      <c r="L37" s="77" t="s">
        <v>484</v>
      </c>
    </row>
    <row r="38" spans="1:12" x14ac:dyDescent="0.25">
      <c r="A38" s="15" t="s">
        <v>482</v>
      </c>
      <c r="B38" s="15" t="s">
        <v>6</v>
      </c>
      <c r="C38" s="17" t="s">
        <v>17</v>
      </c>
      <c r="D38" s="17">
        <v>11.2</v>
      </c>
      <c r="E38" s="76"/>
      <c r="F38" s="76"/>
      <c r="G38" s="77" t="s">
        <v>483</v>
      </c>
      <c r="H38" s="77" t="s">
        <v>483</v>
      </c>
      <c r="I38" s="77" t="s">
        <v>484</v>
      </c>
      <c r="J38" s="77" t="s">
        <v>485</v>
      </c>
      <c r="K38" s="78">
        <v>45621</v>
      </c>
      <c r="L38" s="77" t="s">
        <v>484</v>
      </c>
    </row>
    <row r="39" spans="1:12" x14ac:dyDescent="0.25">
      <c r="A39" s="15" t="s">
        <v>482</v>
      </c>
      <c r="B39" s="15" t="s">
        <v>6</v>
      </c>
      <c r="C39" s="17" t="s">
        <v>17</v>
      </c>
      <c r="D39" s="17">
        <v>11.8</v>
      </c>
      <c r="E39" s="76"/>
      <c r="F39" s="76"/>
      <c r="G39" s="77" t="s">
        <v>483</v>
      </c>
      <c r="H39" s="77" t="s">
        <v>483</v>
      </c>
      <c r="I39" s="77" t="s">
        <v>484</v>
      </c>
      <c r="J39" s="77" t="s">
        <v>485</v>
      </c>
      <c r="K39" s="78">
        <v>45530</v>
      </c>
      <c r="L39" s="77" t="s">
        <v>484</v>
      </c>
    </row>
    <row r="40" spans="1:12" x14ac:dyDescent="0.25">
      <c r="A40" t="s">
        <v>4</v>
      </c>
      <c r="B40" t="s">
        <v>6</v>
      </c>
      <c r="C40" s="5" t="s">
        <v>17</v>
      </c>
      <c r="D40" s="5">
        <v>2</v>
      </c>
      <c r="G40" s="75" t="s">
        <v>483</v>
      </c>
      <c r="H40" s="75" t="s">
        <v>483</v>
      </c>
      <c r="I40" s="75" t="s">
        <v>495</v>
      </c>
      <c r="J40" s="75" t="s">
        <v>485</v>
      </c>
    </row>
    <row r="41" spans="1:12" x14ac:dyDescent="0.25">
      <c r="A41" t="s">
        <v>4</v>
      </c>
      <c r="B41" t="s">
        <v>6</v>
      </c>
      <c r="C41" s="5" t="s">
        <v>17</v>
      </c>
      <c r="D41" s="5">
        <v>25</v>
      </c>
      <c r="G41" s="75" t="s">
        <v>483</v>
      </c>
      <c r="H41" s="75" t="s">
        <v>483</v>
      </c>
      <c r="I41" s="75" t="s">
        <v>495</v>
      </c>
      <c r="J41" s="75" t="s">
        <v>485</v>
      </c>
    </row>
    <row r="42" spans="1:12" x14ac:dyDescent="0.25">
      <c r="A42" t="s">
        <v>4</v>
      </c>
      <c r="B42" t="s">
        <v>6</v>
      </c>
      <c r="C42" s="5" t="s">
        <v>17</v>
      </c>
      <c r="D42" s="5">
        <v>25.1</v>
      </c>
      <c r="G42" s="75" t="s">
        <v>483</v>
      </c>
      <c r="H42" s="75" t="s">
        <v>483</v>
      </c>
      <c r="I42" s="75" t="s">
        <v>495</v>
      </c>
      <c r="J42" s="75" t="s">
        <v>485</v>
      </c>
    </row>
    <row r="43" spans="1:12" x14ac:dyDescent="0.25">
      <c r="A43" t="s">
        <v>4</v>
      </c>
      <c r="B43" t="s">
        <v>6</v>
      </c>
      <c r="C43" s="5" t="s">
        <v>17</v>
      </c>
      <c r="D43" s="5">
        <v>25.2</v>
      </c>
      <c r="G43" s="75" t="s">
        <v>483</v>
      </c>
      <c r="H43" s="75" t="s">
        <v>483</v>
      </c>
      <c r="I43" s="75" t="s">
        <v>495</v>
      </c>
      <c r="J43" s="75" t="s">
        <v>485</v>
      </c>
    </row>
    <row r="44" spans="1:12" x14ac:dyDescent="0.25">
      <c r="A44" t="s">
        <v>4</v>
      </c>
      <c r="B44" t="s">
        <v>6</v>
      </c>
      <c r="C44" s="5" t="s">
        <v>17</v>
      </c>
      <c r="D44" s="5">
        <v>25.3</v>
      </c>
      <c r="G44" s="75" t="s">
        <v>483</v>
      </c>
      <c r="H44" s="75" t="s">
        <v>483</v>
      </c>
      <c r="I44" s="75" t="s">
        <v>495</v>
      </c>
      <c r="J44" s="75" t="s">
        <v>485</v>
      </c>
    </row>
    <row r="45" spans="1:12" x14ac:dyDescent="0.25">
      <c r="A45" t="s">
        <v>4</v>
      </c>
      <c r="B45" t="s">
        <v>6</v>
      </c>
      <c r="C45" s="5" t="s">
        <v>17</v>
      </c>
      <c r="D45" s="5">
        <v>25.4</v>
      </c>
      <c r="G45" s="75" t="s">
        <v>483</v>
      </c>
      <c r="H45" s="75" t="s">
        <v>483</v>
      </c>
      <c r="I45" s="75" t="s">
        <v>495</v>
      </c>
      <c r="J45" s="75" t="s">
        <v>485</v>
      </c>
    </row>
    <row r="46" spans="1:12" x14ac:dyDescent="0.25">
      <c r="A46" t="s">
        <v>4</v>
      </c>
      <c r="B46" t="s">
        <v>6</v>
      </c>
      <c r="C46" s="5" t="s">
        <v>17</v>
      </c>
      <c r="D46" s="5">
        <v>25.5</v>
      </c>
      <c r="G46" s="75" t="s">
        <v>483</v>
      </c>
      <c r="H46" s="75" t="s">
        <v>483</v>
      </c>
      <c r="I46" s="75" t="s">
        <v>495</v>
      </c>
      <c r="J46" s="75" t="s">
        <v>485</v>
      </c>
    </row>
    <row r="47" spans="1:12" x14ac:dyDescent="0.25">
      <c r="A47" t="s">
        <v>4</v>
      </c>
      <c r="B47" t="s">
        <v>6</v>
      </c>
      <c r="C47" s="5" t="s">
        <v>17</v>
      </c>
      <c r="D47" s="5">
        <v>26</v>
      </c>
      <c r="G47" s="75" t="s">
        <v>483</v>
      </c>
      <c r="H47" s="75" t="s">
        <v>483</v>
      </c>
      <c r="I47" s="75" t="s">
        <v>495</v>
      </c>
      <c r="J47" s="75" t="s">
        <v>485</v>
      </c>
    </row>
    <row r="48" spans="1:12" x14ac:dyDescent="0.25">
      <c r="A48" t="s">
        <v>4</v>
      </c>
      <c r="B48" t="s">
        <v>6</v>
      </c>
      <c r="C48" s="5" t="s">
        <v>17</v>
      </c>
      <c r="D48" s="5">
        <v>28</v>
      </c>
      <c r="G48" s="75" t="s">
        <v>483</v>
      </c>
      <c r="H48" s="75" t="s">
        <v>483</v>
      </c>
      <c r="I48" s="75" t="s">
        <v>495</v>
      </c>
      <c r="J48" s="75" t="s">
        <v>485</v>
      </c>
    </row>
    <row r="49" spans="1:14" x14ac:dyDescent="0.25">
      <c r="A49" s="15" t="s">
        <v>482</v>
      </c>
      <c r="B49" s="15" t="s">
        <v>6</v>
      </c>
      <c r="C49" s="17" t="s">
        <v>17</v>
      </c>
      <c r="D49" s="17">
        <v>42</v>
      </c>
      <c r="E49" s="15"/>
      <c r="F49" s="15"/>
      <c r="G49" s="77" t="s">
        <v>483</v>
      </c>
      <c r="H49" s="77" t="s">
        <v>483</v>
      </c>
      <c r="I49" s="77" t="s">
        <v>484</v>
      </c>
      <c r="J49" s="77" t="s">
        <v>485</v>
      </c>
      <c r="K49" s="78">
        <v>45530</v>
      </c>
      <c r="L49" s="77" t="s">
        <v>484</v>
      </c>
    </row>
    <row r="50" spans="1:14" x14ac:dyDescent="0.25">
      <c r="A50" s="2" t="s">
        <v>20</v>
      </c>
      <c r="B50" s="2" t="s">
        <v>21</v>
      </c>
      <c r="C50" s="7"/>
      <c r="D50" s="7"/>
      <c r="E50" s="7">
        <f>COUNTIFS(A51:A97, "2024-2025")</f>
        <v>42</v>
      </c>
      <c r="F50" s="5"/>
      <c r="H50" s="89"/>
    </row>
    <row r="51" spans="1:14" x14ac:dyDescent="0.25">
      <c r="A51" t="s">
        <v>20</v>
      </c>
      <c r="B51" t="s">
        <v>6</v>
      </c>
      <c r="C51" s="5" t="s">
        <v>7</v>
      </c>
      <c r="D51" s="5" t="s">
        <v>22</v>
      </c>
      <c r="F51" s="5"/>
      <c r="H51" s="89"/>
      <c r="N51" t="s">
        <v>496</v>
      </c>
    </row>
    <row r="52" spans="1:14" x14ac:dyDescent="0.25">
      <c r="A52" t="s">
        <v>20</v>
      </c>
      <c r="B52" t="s">
        <v>6</v>
      </c>
      <c r="C52" s="5" t="s">
        <v>7</v>
      </c>
      <c r="D52" s="5" t="s">
        <v>23</v>
      </c>
      <c r="F52" s="5"/>
      <c r="H52" s="89"/>
      <c r="N52" t="s">
        <v>496</v>
      </c>
    </row>
    <row r="53" spans="1:14" x14ac:dyDescent="0.25">
      <c r="A53" t="s">
        <v>20</v>
      </c>
      <c r="B53" t="s">
        <v>6</v>
      </c>
      <c r="C53" s="5" t="s">
        <v>7</v>
      </c>
      <c r="D53" s="5" t="s">
        <v>24</v>
      </c>
      <c r="F53" s="5"/>
      <c r="H53" s="89"/>
      <c r="N53" t="s">
        <v>493</v>
      </c>
    </row>
    <row r="54" spans="1:14" x14ac:dyDescent="0.25">
      <c r="A54" t="s">
        <v>20</v>
      </c>
      <c r="B54" t="s">
        <v>6</v>
      </c>
      <c r="C54" s="5" t="s">
        <v>7</v>
      </c>
      <c r="D54" s="5" t="s">
        <v>25</v>
      </c>
      <c r="F54" s="5"/>
      <c r="H54" s="89"/>
      <c r="N54" t="s">
        <v>493</v>
      </c>
    </row>
    <row r="55" spans="1:14" x14ac:dyDescent="0.25">
      <c r="A55" t="s">
        <v>20</v>
      </c>
      <c r="B55" t="s">
        <v>6</v>
      </c>
      <c r="C55" s="5" t="s">
        <v>7</v>
      </c>
      <c r="D55" s="5" t="s">
        <v>26</v>
      </c>
      <c r="F55" s="5"/>
      <c r="H55" s="89"/>
      <c r="N55" t="s">
        <v>493</v>
      </c>
    </row>
    <row r="56" spans="1:14" x14ac:dyDescent="0.25">
      <c r="A56" t="s">
        <v>20</v>
      </c>
      <c r="B56" t="s">
        <v>6</v>
      </c>
      <c r="C56" s="5" t="s">
        <v>7</v>
      </c>
      <c r="D56" s="5" t="s">
        <v>27</v>
      </c>
      <c r="F56" s="5"/>
      <c r="H56" s="89"/>
      <c r="N56" t="s">
        <v>496</v>
      </c>
    </row>
    <row r="57" spans="1:14" x14ac:dyDescent="0.25">
      <c r="A57" t="s">
        <v>20</v>
      </c>
      <c r="B57" t="s">
        <v>6</v>
      </c>
      <c r="C57" s="5" t="s">
        <v>7</v>
      </c>
      <c r="D57" s="5" t="s">
        <v>28</v>
      </c>
      <c r="F57" s="5"/>
      <c r="H57" s="89"/>
      <c r="N57" t="s">
        <v>496</v>
      </c>
    </row>
    <row r="58" spans="1:14" x14ac:dyDescent="0.25">
      <c r="A58" t="s">
        <v>20</v>
      </c>
      <c r="B58" t="s">
        <v>6</v>
      </c>
      <c r="C58" s="5" t="s">
        <v>7</v>
      </c>
      <c r="D58" s="5" t="s">
        <v>29</v>
      </c>
      <c r="F58" s="5"/>
      <c r="H58" s="89"/>
      <c r="N58" t="s">
        <v>496</v>
      </c>
    </row>
    <row r="59" spans="1:14" x14ac:dyDescent="0.25">
      <c r="A59" t="s">
        <v>20</v>
      </c>
      <c r="B59" t="s">
        <v>6</v>
      </c>
      <c r="C59" s="5" t="s">
        <v>7</v>
      </c>
      <c r="D59" s="5" t="s">
        <v>30</v>
      </c>
      <c r="F59" s="5"/>
      <c r="H59" s="89"/>
      <c r="N59" t="s">
        <v>496</v>
      </c>
    </row>
    <row r="60" spans="1:14" x14ac:dyDescent="0.25">
      <c r="A60" t="s">
        <v>20</v>
      </c>
      <c r="B60" t="s">
        <v>6</v>
      </c>
      <c r="C60" s="5" t="s">
        <v>7</v>
      </c>
      <c r="D60" s="5" t="s">
        <v>31</v>
      </c>
      <c r="F60" s="5"/>
      <c r="H60" s="89"/>
      <c r="N60" t="s">
        <v>496</v>
      </c>
    </row>
    <row r="61" spans="1:14" x14ac:dyDescent="0.25">
      <c r="A61" t="s">
        <v>20</v>
      </c>
      <c r="B61" t="s">
        <v>6</v>
      </c>
      <c r="C61" s="5" t="s">
        <v>7</v>
      </c>
      <c r="D61" s="5" t="s">
        <v>32</v>
      </c>
      <c r="F61" s="5"/>
      <c r="H61" s="89"/>
      <c r="N61" t="s">
        <v>496</v>
      </c>
    </row>
    <row r="62" spans="1:14" x14ac:dyDescent="0.25">
      <c r="A62" t="s">
        <v>20</v>
      </c>
      <c r="B62" t="s">
        <v>6</v>
      </c>
      <c r="C62" s="5" t="s">
        <v>7</v>
      </c>
      <c r="D62" s="5">
        <v>4</v>
      </c>
      <c r="F62" s="5"/>
      <c r="H62" s="89"/>
      <c r="N62" t="s">
        <v>496</v>
      </c>
    </row>
    <row r="63" spans="1:14" x14ac:dyDescent="0.25">
      <c r="A63" t="s">
        <v>20</v>
      </c>
      <c r="B63" t="s">
        <v>6</v>
      </c>
      <c r="C63" s="5" t="s">
        <v>7</v>
      </c>
      <c r="D63" s="5">
        <v>53</v>
      </c>
      <c r="F63" s="5"/>
      <c r="H63" s="89"/>
      <c r="N63" t="s">
        <v>496</v>
      </c>
    </row>
    <row r="64" spans="1:14" x14ac:dyDescent="0.25">
      <c r="A64" t="s">
        <v>20</v>
      </c>
      <c r="B64" t="s">
        <v>6</v>
      </c>
      <c r="C64" s="5" t="s">
        <v>12</v>
      </c>
      <c r="D64" s="5">
        <v>10</v>
      </c>
      <c r="F64" s="5"/>
      <c r="H64" s="89"/>
      <c r="N64" t="s">
        <v>496</v>
      </c>
    </row>
    <row r="65" spans="1:14" x14ac:dyDescent="0.25">
      <c r="A65" t="s">
        <v>20</v>
      </c>
      <c r="B65" t="s">
        <v>6</v>
      </c>
      <c r="C65" s="5" t="s">
        <v>12</v>
      </c>
      <c r="D65" s="5">
        <v>3</v>
      </c>
      <c r="F65" s="5"/>
      <c r="H65" s="89"/>
      <c r="N65" t="s">
        <v>496</v>
      </c>
    </row>
    <row r="66" spans="1:14" x14ac:dyDescent="0.25">
      <c r="A66" t="s">
        <v>20</v>
      </c>
      <c r="B66" t="s">
        <v>6</v>
      </c>
      <c r="C66" s="5" t="s">
        <v>13</v>
      </c>
      <c r="D66" s="5" t="s">
        <v>33</v>
      </c>
      <c r="F66" s="5"/>
      <c r="H66" s="89"/>
      <c r="N66" t="s">
        <v>493</v>
      </c>
    </row>
    <row r="67" spans="1:14" x14ac:dyDescent="0.25">
      <c r="A67" t="s">
        <v>20</v>
      </c>
      <c r="B67" t="s">
        <v>6</v>
      </c>
      <c r="C67" s="5" t="s">
        <v>13</v>
      </c>
      <c r="D67" s="5">
        <v>12</v>
      </c>
      <c r="F67" s="5"/>
      <c r="H67" s="89"/>
      <c r="N67" t="s">
        <v>496</v>
      </c>
    </row>
    <row r="68" spans="1:14" x14ac:dyDescent="0.25">
      <c r="A68" t="s">
        <v>20</v>
      </c>
      <c r="B68" t="s">
        <v>6</v>
      </c>
      <c r="C68" s="5" t="s">
        <v>13</v>
      </c>
      <c r="D68" s="5">
        <v>176.2</v>
      </c>
      <c r="F68" s="5"/>
      <c r="H68" s="89"/>
      <c r="N68" t="e">
        <v>#N/A</v>
      </c>
    </row>
    <row r="69" spans="1:14" x14ac:dyDescent="0.25">
      <c r="A69" t="s">
        <v>20</v>
      </c>
      <c r="B69" t="s">
        <v>6</v>
      </c>
      <c r="C69" s="5" t="s">
        <v>13</v>
      </c>
      <c r="D69" s="5">
        <v>40</v>
      </c>
      <c r="F69" s="5"/>
      <c r="H69" s="89"/>
      <c r="N69" t="s">
        <v>493</v>
      </c>
    </row>
    <row r="70" spans="1:14" x14ac:dyDescent="0.25">
      <c r="A70" t="s">
        <v>20</v>
      </c>
      <c r="B70" t="s">
        <v>6</v>
      </c>
      <c r="C70" s="5" t="s">
        <v>13</v>
      </c>
      <c r="D70" s="5">
        <v>41</v>
      </c>
      <c r="F70" s="5"/>
      <c r="H70" s="89"/>
      <c r="N70" t="s">
        <v>493</v>
      </c>
    </row>
    <row r="71" spans="1:14" x14ac:dyDescent="0.25">
      <c r="A71" t="s">
        <v>20</v>
      </c>
      <c r="B71" t="s">
        <v>6</v>
      </c>
      <c r="C71" s="5" t="s">
        <v>13</v>
      </c>
      <c r="D71" s="5">
        <v>42</v>
      </c>
      <c r="F71" s="5"/>
      <c r="H71" s="89"/>
      <c r="N71" t="s">
        <v>493</v>
      </c>
    </row>
    <row r="72" spans="1:14" x14ac:dyDescent="0.25">
      <c r="A72" t="s">
        <v>20</v>
      </c>
      <c r="B72" t="s">
        <v>6</v>
      </c>
      <c r="C72" s="5" t="s">
        <v>13</v>
      </c>
      <c r="D72" s="5" t="s">
        <v>34</v>
      </c>
      <c r="F72" s="5"/>
      <c r="H72" s="89"/>
      <c r="N72" t="s">
        <v>493</v>
      </c>
    </row>
    <row r="73" spans="1:14" x14ac:dyDescent="0.25">
      <c r="A73" t="s">
        <v>20</v>
      </c>
      <c r="B73" t="s">
        <v>6</v>
      </c>
      <c r="C73" s="5" t="s">
        <v>13</v>
      </c>
      <c r="D73" s="5" t="s">
        <v>35</v>
      </c>
      <c r="F73" s="5"/>
      <c r="H73" s="89"/>
      <c r="N73" t="s">
        <v>493</v>
      </c>
    </row>
    <row r="74" spans="1:14" x14ac:dyDescent="0.25">
      <c r="A74" t="s">
        <v>20</v>
      </c>
      <c r="B74" t="s">
        <v>6</v>
      </c>
      <c r="C74" s="5" t="s">
        <v>36</v>
      </c>
      <c r="D74" s="5">
        <v>145</v>
      </c>
      <c r="F74" s="5"/>
      <c r="H74" s="89"/>
      <c r="N74" t="s">
        <v>493</v>
      </c>
    </row>
    <row r="75" spans="1:14" x14ac:dyDescent="0.25">
      <c r="A75" t="s">
        <v>20</v>
      </c>
      <c r="B75" t="s">
        <v>6</v>
      </c>
      <c r="C75" s="5" t="s">
        <v>36</v>
      </c>
      <c r="D75" s="5">
        <v>20</v>
      </c>
      <c r="F75" s="5"/>
      <c r="H75" s="89"/>
      <c r="N75" t="s">
        <v>493</v>
      </c>
    </row>
    <row r="76" spans="1:14" x14ac:dyDescent="0.25">
      <c r="A76" t="s">
        <v>20</v>
      </c>
      <c r="B76" t="s">
        <v>6</v>
      </c>
      <c r="C76" s="5" t="s">
        <v>36</v>
      </c>
      <c r="D76" s="5">
        <v>51</v>
      </c>
      <c r="F76" s="5"/>
      <c r="H76" s="89"/>
      <c r="N76" t="s">
        <v>493</v>
      </c>
    </row>
    <row r="77" spans="1:14" x14ac:dyDescent="0.25">
      <c r="A77" t="s">
        <v>20</v>
      </c>
      <c r="B77" t="s">
        <v>6</v>
      </c>
      <c r="C77" s="5" t="s">
        <v>36</v>
      </c>
      <c r="D77" s="5">
        <v>53</v>
      </c>
      <c r="F77" s="5"/>
      <c r="H77" s="89"/>
      <c r="N77" t="s">
        <v>493</v>
      </c>
    </row>
    <row r="78" spans="1:14" x14ac:dyDescent="0.25">
      <c r="A78" t="s">
        <v>20</v>
      </c>
      <c r="B78" t="s">
        <v>6</v>
      </c>
      <c r="C78" s="5" t="s">
        <v>36</v>
      </c>
      <c r="D78" s="5">
        <v>60</v>
      </c>
      <c r="F78" s="5"/>
      <c r="H78" s="89"/>
      <c r="N78" t="s">
        <v>493</v>
      </c>
    </row>
    <row r="79" spans="1:14" x14ac:dyDescent="0.25">
      <c r="A79" t="s">
        <v>20</v>
      </c>
      <c r="B79" t="s">
        <v>6</v>
      </c>
      <c r="C79" s="5" t="s">
        <v>36</v>
      </c>
      <c r="D79" s="5">
        <v>62</v>
      </c>
      <c r="F79" s="5"/>
      <c r="H79" s="89"/>
      <c r="N79" t="s">
        <v>493</v>
      </c>
    </row>
    <row r="80" spans="1:14" x14ac:dyDescent="0.25">
      <c r="A80" t="s">
        <v>20</v>
      </c>
      <c r="B80" t="s">
        <v>6</v>
      </c>
      <c r="C80" s="5" t="s">
        <v>36</v>
      </c>
      <c r="D80" s="5">
        <v>65</v>
      </c>
      <c r="F80" s="5"/>
      <c r="H80" s="89"/>
      <c r="N80" t="s">
        <v>493</v>
      </c>
    </row>
    <row r="81" spans="1:14" x14ac:dyDescent="0.25">
      <c r="A81" t="s">
        <v>20</v>
      </c>
      <c r="B81" t="s">
        <v>6</v>
      </c>
      <c r="C81" s="5" t="s">
        <v>36</v>
      </c>
      <c r="D81" s="5">
        <v>90</v>
      </c>
      <c r="F81" s="5"/>
      <c r="H81" s="89"/>
      <c r="N81" t="s">
        <v>493</v>
      </c>
    </row>
    <row r="82" spans="1:14" x14ac:dyDescent="0.25">
      <c r="A82" s="83" t="s">
        <v>488</v>
      </c>
      <c r="B82" s="83" t="s">
        <v>6</v>
      </c>
      <c r="C82" s="84" t="s">
        <v>37</v>
      </c>
      <c r="D82" s="84" t="s">
        <v>38</v>
      </c>
      <c r="E82" s="85"/>
      <c r="F82" s="84"/>
      <c r="G82" s="86" t="s">
        <v>483</v>
      </c>
      <c r="H82" s="86" t="s">
        <v>483</v>
      </c>
      <c r="I82" s="86" t="s">
        <v>497</v>
      </c>
      <c r="J82" s="86" t="s">
        <v>498</v>
      </c>
      <c r="K82" s="87">
        <v>45544</v>
      </c>
      <c r="L82" s="83" t="s">
        <v>484</v>
      </c>
      <c r="M82" s="86" t="s">
        <v>492</v>
      </c>
      <c r="N82" t="s">
        <v>493</v>
      </c>
    </row>
    <row r="83" spans="1:14" x14ac:dyDescent="0.25">
      <c r="A83" s="83" t="s">
        <v>488</v>
      </c>
      <c r="B83" s="83" t="s">
        <v>6</v>
      </c>
      <c r="C83" s="84" t="s">
        <v>37</v>
      </c>
      <c r="D83" s="84" t="s">
        <v>39</v>
      </c>
      <c r="E83" s="85"/>
      <c r="F83" s="84"/>
      <c r="G83" s="86" t="s">
        <v>483</v>
      </c>
      <c r="H83" s="86" t="s">
        <v>483</v>
      </c>
      <c r="I83" s="86" t="s">
        <v>497</v>
      </c>
      <c r="J83" s="86" t="s">
        <v>498</v>
      </c>
      <c r="K83" s="87">
        <v>45544</v>
      </c>
      <c r="L83" s="83" t="s">
        <v>484</v>
      </c>
      <c r="M83" s="86" t="s">
        <v>492</v>
      </c>
      <c r="N83" t="s">
        <v>493</v>
      </c>
    </row>
    <row r="84" spans="1:14" x14ac:dyDescent="0.25">
      <c r="A84" t="s">
        <v>20</v>
      </c>
      <c r="B84" t="s">
        <v>6</v>
      </c>
      <c r="C84" s="5" t="s">
        <v>16</v>
      </c>
      <c r="D84" s="5">
        <v>4</v>
      </c>
      <c r="F84" s="5"/>
      <c r="H84" s="89"/>
      <c r="N84" t="s">
        <v>496</v>
      </c>
    </row>
    <row r="85" spans="1:14" x14ac:dyDescent="0.25">
      <c r="A85" t="s">
        <v>20</v>
      </c>
      <c r="B85" t="s">
        <v>6</v>
      </c>
      <c r="C85" s="5" t="s">
        <v>40</v>
      </c>
      <c r="D85" s="5" t="s">
        <v>41</v>
      </c>
      <c r="F85" s="5"/>
      <c r="H85" s="89"/>
      <c r="N85" t="s">
        <v>496</v>
      </c>
    </row>
    <row r="86" spans="1:14" x14ac:dyDescent="0.25">
      <c r="A86" t="s">
        <v>20</v>
      </c>
      <c r="B86" t="s">
        <v>6</v>
      </c>
      <c r="C86" s="5" t="s">
        <v>40</v>
      </c>
      <c r="D86" s="5" t="s">
        <v>42</v>
      </c>
      <c r="F86" s="5"/>
      <c r="H86" s="89"/>
      <c r="N86" t="s">
        <v>496</v>
      </c>
    </row>
    <row r="87" spans="1:14" x14ac:dyDescent="0.25">
      <c r="A87" t="s">
        <v>20</v>
      </c>
      <c r="B87" t="s">
        <v>6</v>
      </c>
      <c r="C87" s="5" t="s">
        <v>40</v>
      </c>
      <c r="D87" s="5" t="s">
        <v>43</v>
      </c>
      <c r="F87" s="5"/>
      <c r="H87" s="89"/>
      <c r="N87" t="s">
        <v>496</v>
      </c>
    </row>
    <row r="88" spans="1:14" x14ac:dyDescent="0.25">
      <c r="A88" t="s">
        <v>20</v>
      </c>
      <c r="B88" t="s">
        <v>6</v>
      </c>
      <c r="C88" s="5" t="s">
        <v>40</v>
      </c>
      <c r="D88" s="5">
        <v>49</v>
      </c>
      <c r="F88" s="5"/>
      <c r="H88" s="89"/>
      <c r="N88" t="s">
        <v>496</v>
      </c>
    </row>
    <row r="89" spans="1:14" x14ac:dyDescent="0.25">
      <c r="A89" t="s">
        <v>20</v>
      </c>
      <c r="B89" t="s">
        <v>6</v>
      </c>
      <c r="C89" s="5" t="s">
        <v>44</v>
      </c>
      <c r="D89" s="5" t="s">
        <v>45</v>
      </c>
      <c r="F89" s="5"/>
      <c r="H89" s="89"/>
      <c r="N89" t="s">
        <v>496</v>
      </c>
    </row>
    <row r="90" spans="1:14" x14ac:dyDescent="0.25">
      <c r="A90" t="s">
        <v>20</v>
      </c>
      <c r="B90" t="s">
        <v>6</v>
      </c>
      <c r="C90" s="5" t="s">
        <v>44</v>
      </c>
      <c r="D90" s="5" t="s">
        <v>46</v>
      </c>
      <c r="F90" s="5"/>
      <c r="H90" s="89"/>
      <c r="N90" t="s">
        <v>496</v>
      </c>
    </row>
    <row r="91" spans="1:14" x14ac:dyDescent="0.25">
      <c r="A91" t="s">
        <v>20</v>
      </c>
      <c r="B91" t="s">
        <v>6</v>
      </c>
      <c r="C91" s="5" t="s">
        <v>44</v>
      </c>
      <c r="D91" s="5" t="s">
        <v>47</v>
      </c>
      <c r="F91" s="5"/>
      <c r="H91" s="89"/>
      <c r="N91" t="s">
        <v>496</v>
      </c>
    </row>
    <row r="92" spans="1:14" x14ac:dyDescent="0.25">
      <c r="A92" t="s">
        <v>20</v>
      </c>
      <c r="B92" t="s">
        <v>6</v>
      </c>
      <c r="C92" s="5" t="s">
        <v>44</v>
      </c>
      <c r="D92" s="5" t="s">
        <v>48</v>
      </c>
      <c r="F92" s="5"/>
      <c r="H92" s="89"/>
      <c r="N92" t="s">
        <v>496</v>
      </c>
    </row>
    <row r="93" spans="1:14" x14ac:dyDescent="0.25">
      <c r="A93" t="s">
        <v>20</v>
      </c>
      <c r="B93" t="s">
        <v>6</v>
      </c>
      <c r="C93" s="5" t="s">
        <v>44</v>
      </c>
      <c r="D93" s="5" t="s">
        <v>49</v>
      </c>
      <c r="F93" s="5"/>
      <c r="H93" s="89"/>
      <c r="N93" t="s">
        <v>496</v>
      </c>
    </row>
    <row r="94" spans="1:14" x14ac:dyDescent="0.25">
      <c r="A94" t="s">
        <v>20</v>
      </c>
      <c r="B94" t="s">
        <v>6</v>
      </c>
      <c r="C94" s="5" t="s">
        <v>44</v>
      </c>
      <c r="D94" s="5" t="s">
        <v>50</v>
      </c>
      <c r="F94" s="5"/>
      <c r="H94" s="89"/>
      <c r="N94" t="s">
        <v>496</v>
      </c>
    </row>
    <row r="95" spans="1:14" x14ac:dyDescent="0.25">
      <c r="A95" s="83" t="s">
        <v>488</v>
      </c>
      <c r="B95" s="83" t="s">
        <v>6</v>
      </c>
      <c r="C95" s="84" t="s">
        <v>44</v>
      </c>
      <c r="D95" s="84" t="s">
        <v>51</v>
      </c>
      <c r="E95" s="85"/>
      <c r="F95" s="84"/>
      <c r="G95" s="86" t="s">
        <v>483</v>
      </c>
      <c r="H95" s="86" t="s">
        <v>483</v>
      </c>
      <c r="I95" s="86" t="s">
        <v>497</v>
      </c>
      <c r="J95" s="86" t="s">
        <v>485</v>
      </c>
      <c r="K95" s="87">
        <v>45635</v>
      </c>
      <c r="L95" s="86" t="s">
        <v>484</v>
      </c>
      <c r="M95" s="86" t="s">
        <v>492</v>
      </c>
      <c r="N95" t="s">
        <v>496</v>
      </c>
    </row>
    <row r="96" spans="1:14" x14ac:dyDescent="0.25">
      <c r="A96" s="15" t="s">
        <v>482</v>
      </c>
      <c r="B96" s="15" t="s">
        <v>6</v>
      </c>
      <c r="C96" s="17" t="s">
        <v>17</v>
      </c>
      <c r="D96" s="17">
        <v>24</v>
      </c>
      <c r="E96" s="76"/>
      <c r="F96" s="17"/>
      <c r="G96" s="77" t="s">
        <v>483</v>
      </c>
      <c r="H96" s="77" t="s">
        <v>483</v>
      </c>
      <c r="I96" s="77" t="s">
        <v>484</v>
      </c>
      <c r="J96" s="77" t="s">
        <v>485</v>
      </c>
      <c r="K96" s="78">
        <v>45621</v>
      </c>
      <c r="L96" s="77" t="s">
        <v>484</v>
      </c>
      <c r="N96" t="s">
        <v>493</v>
      </c>
    </row>
    <row r="97" spans="1:14" x14ac:dyDescent="0.25">
      <c r="A97" s="83" t="s">
        <v>488</v>
      </c>
      <c r="B97" s="83" t="s">
        <v>6</v>
      </c>
      <c r="C97" s="84" t="s">
        <v>17</v>
      </c>
      <c r="D97" s="84" t="s">
        <v>51</v>
      </c>
      <c r="E97" s="85"/>
      <c r="F97" s="84"/>
      <c r="G97" s="86" t="s">
        <v>483</v>
      </c>
      <c r="H97" s="86" t="s">
        <v>483</v>
      </c>
      <c r="I97" s="86" t="s">
        <v>497</v>
      </c>
      <c r="J97" s="86" t="s">
        <v>485</v>
      </c>
      <c r="K97" s="87">
        <v>45635</v>
      </c>
      <c r="L97" s="86" t="s">
        <v>484</v>
      </c>
      <c r="M97" s="86" t="s">
        <v>492</v>
      </c>
      <c r="N97" t="s">
        <v>496</v>
      </c>
    </row>
    <row r="98" spans="1:14" x14ac:dyDescent="0.25">
      <c r="A98" s="2" t="s">
        <v>52</v>
      </c>
      <c r="B98" s="2" t="s">
        <v>53</v>
      </c>
      <c r="C98" s="6"/>
      <c r="D98" s="6"/>
      <c r="E98" s="7">
        <f>COUNTIFS(A99:A123,"2025-2026")</f>
        <v>22</v>
      </c>
      <c r="F98" s="5"/>
      <c r="H98" s="89"/>
    </row>
    <row r="99" spans="1:14" x14ac:dyDescent="0.25">
      <c r="A99" t="s">
        <v>52</v>
      </c>
      <c r="B99" t="s">
        <v>6</v>
      </c>
      <c r="C99" s="5" t="s">
        <v>7</v>
      </c>
      <c r="D99" s="5">
        <v>12</v>
      </c>
      <c r="F99" s="5"/>
      <c r="H99" s="89"/>
      <c r="N99" t="s">
        <v>496</v>
      </c>
    </row>
    <row r="100" spans="1:14" x14ac:dyDescent="0.25">
      <c r="A100" t="s">
        <v>52</v>
      </c>
      <c r="B100" t="s">
        <v>6</v>
      </c>
      <c r="C100" s="5" t="s">
        <v>7</v>
      </c>
      <c r="D100" s="5">
        <v>2.5</v>
      </c>
      <c r="F100" s="5"/>
      <c r="H100" s="89"/>
      <c r="N100" t="s">
        <v>496</v>
      </c>
    </row>
    <row r="101" spans="1:14" x14ac:dyDescent="0.25">
      <c r="A101" t="s">
        <v>52</v>
      </c>
      <c r="B101" t="s">
        <v>6</v>
      </c>
      <c r="C101" s="5" t="s">
        <v>7</v>
      </c>
      <c r="D101" s="5">
        <v>23</v>
      </c>
      <c r="F101" s="5"/>
      <c r="H101" s="89"/>
      <c r="N101" t="s">
        <v>496</v>
      </c>
    </row>
    <row r="102" spans="1:14" x14ac:dyDescent="0.25">
      <c r="A102" s="15" t="s">
        <v>482</v>
      </c>
      <c r="B102" s="15" t="s">
        <v>6</v>
      </c>
      <c r="C102" s="17" t="s">
        <v>7</v>
      </c>
      <c r="D102" s="17">
        <v>60</v>
      </c>
      <c r="E102" s="76"/>
      <c r="F102" s="17"/>
      <c r="G102" s="77" t="s">
        <v>483</v>
      </c>
      <c r="H102" s="77" t="s">
        <v>483</v>
      </c>
      <c r="I102" s="77" t="s">
        <v>484</v>
      </c>
      <c r="J102" s="77" t="s">
        <v>485</v>
      </c>
      <c r="K102" s="78">
        <v>45544</v>
      </c>
      <c r="L102" s="77" t="s">
        <v>484</v>
      </c>
      <c r="N102" t="s">
        <v>496</v>
      </c>
    </row>
    <row r="103" spans="1:14" x14ac:dyDescent="0.25">
      <c r="A103" t="s">
        <v>52</v>
      </c>
      <c r="B103" t="s">
        <v>6</v>
      </c>
      <c r="C103" s="5" t="s">
        <v>12</v>
      </c>
      <c r="D103" s="5">
        <v>6</v>
      </c>
      <c r="F103" s="5"/>
      <c r="H103" s="89"/>
      <c r="N103" t="s">
        <v>496</v>
      </c>
    </row>
    <row r="104" spans="1:14" x14ac:dyDescent="0.25">
      <c r="A104" t="s">
        <v>52</v>
      </c>
      <c r="B104" t="s">
        <v>6</v>
      </c>
      <c r="C104" s="5" t="s">
        <v>12</v>
      </c>
      <c r="D104" s="5">
        <v>98</v>
      </c>
      <c r="F104" s="5"/>
      <c r="H104" s="89"/>
      <c r="N104" t="s">
        <v>496</v>
      </c>
    </row>
    <row r="105" spans="1:14" x14ac:dyDescent="0.25">
      <c r="A105" t="s">
        <v>52</v>
      </c>
      <c r="B105" t="s">
        <v>6</v>
      </c>
      <c r="C105" s="5" t="s">
        <v>13</v>
      </c>
      <c r="D105" s="5">
        <v>55.14</v>
      </c>
      <c r="F105" s="5"/>
      <c r="H105" s="89"/>
      <c r="N105" t="s">
        <v>493</v>
      </c>
    </row>
    <row r="106" spans="1:14" x14ac:dyDescent="0.25">
      <c r="A106" t="s">
        <v>52</v>
      </c>
      <c r="B106" t="s">
        <v>6</v>
      </c>
      <c r="C106" s="5" t="s">
        <v>13</v>
      </c>
      <c r="D106" s="5" t="s">
        <v>54</v>
      </c>
      <c r="F106" s="5"/>
      <c r="H106" s="89"/>
      <c r="N106" t="e">
        <v>#N/A</v>
      </c>
    </row>
    <row r="107" spans="1:14" x14ac:dyDescent="0.25">
      <c r="A107" t="s">
        <v>52</v>
      </c>
      <c r="B107" t="s">
        <v>6</v>
      </c>
      <c r="C107" s="5" t="s">
        <v>13</v>
      </c>
      <c r="D107" s="5" t="s">
        <v>55</v>
      </c>
      <c r="F107" s="5"/>
      <c r="H107" s="89"/>
      <c r="N107" t="e">
        <v>#N/A</v>
      </c>
    </row>
    <row r="108" spans="1:14" x14ac:dyDescent="0.25">
      <c r="A108" t="s">
        <v>52</v>
      </c>
      <c r="B108" t="s">
        <v>6</v>
      </c>
      <c r="C108" s="5" t="s">
        <v>56</v>
      </c>
      <c r="D108" s="5">
        <v>141</v>
      </c>
      <c r="F108" s="5"/>
      <c r="H108" s="89"/>
      <c r="N108" t="s">
        <v>493</v>
      </c>
    </row>
    <row r="109" spans="1:14" x14ac:dyDescent="0.25">
      <c r="A109" t="s">
        <v>52</v>
      </c>
      <c r="B109" t="s">
        <v>6</v>
      </c>
      <c r="C109" s="5" t="s">
        <v>56</v>
      </c>
      <c r="D109" s="5" t="s">
        <v>57</v>
      </c>
      <c r="F109" s="5"/>
      <c r="H109" s="89"/>
      <c r="N109" t="s">
        <v>493</v>
      </c>
    </row>
    <row r="110" spans="1:14" x14ac:dyDescent="0.25">
      <c r="A110" t="s">
        <v>52</v>
      </c>
      <c r="B110" t="s">
        <v>6</v>
      </c>
      <c r="C110" s="5" t="s">
        <v>37</v>
      </c>
      <c r="D110" s="5" t="s">
        <v>58</v>
      </c>
      <c r="F110" s="5"/>
      <c r="H110" s="89"/>
      <c r="K110" s="88"/>
      <c r="N110" t="s">
        <v>493</v>
      </c>
    </row>
    <row r="111" spans="1:14" x14ac:dyDescent="0.25">
      <c r="A111" t="s">
        <v>52</v>
      </c>
      <c r="B111" t="s">
        <v>6</v>
      </c>
      <c r="C111" s="5" t="s">
        <v>37</v>
      </c>
      <c r="D111" s="5">
        <v>56</v>
      </c>
      <c r="F111" s="5"/>
      <c r="H111" s="89"/>
      <c r="N111" t="s">
        <v>493</v>
      </c>
    </row>
    <row r="112" spans="1:14" x14ac:dyDescent="0.25">
      <c r="A112" s="15" t="s">
        <v>482</v>
      </c>
      <c r="B112" s="15" t="s">
        <v>6</v>
      </c>
      <c r="C112" s="17" t="s">
        <v>16</v>
      </c>
      <c r="D112" s="17">
        <v>123</v>
      </c>
      <c r="E112" s="76"/>
      <c r="F112" s="17"/>
      <c r="G112" s="77" t="s">
        <v>483</v>
      </c>
      <c r="H112" s="77" t="s">
        <v>483</v>
      </c>
      <c r="I112" s="77" t="s">
        <v>484</v>
      </c>
      <c r="J112" s="77" t="s">
        <v>485</v>
      </c>
      <c r="K112" s="78">
        <v>45635</v>
      </c>
      <c r="L112" s="77" t="s">
        <v>484</v>
      </c>
      <c r="N112" t="s">
        <v>496</v>
      </c>
    </row>
    <row r="113" spans="1:14" x14ac:dyDescent="0.25">
      <c r="A113" t="s">
        <v>52</v>
      </c>
      <c r="B113" t="s">
        <v>6</v>
      </c>
      <c r="C113" s="5" t="s">
        <v>16</v>
      </c>
      <c r="D113" s="5">
        <v>21</v>
      </c>
      <c r="F113" s="5"/>
      <c r="H113" s="89"/>
      <c r="N113" t="s">
        <v>493</v>
      </c>
    </row>
    <row r="114" spans="1:14" x14ac:dyDescent="0.25">
      <c r="A114" t="s">
        <v>52</v>
      </c>
      <c r="B114" t="s">
        <v>6</v>
      </c>
      <c r="C114" s="5" t="s">
        <v>16</v>
      </c>
      <c r="D114" s="5">
        <v>6</v>
      </c>
      <c r="F114" s="5"/>
      <c r="H114" s="89"/>
      <c r="N114" t="s">
        <v>496</v>
      </c>
    </row>
    <row r="115" spans="1:14" x14ac:dyDescent="0.25">
      <c r="A115" s="85" t="s">
        <v>488</v>
      </c>
      <c r="B115" s="90" t="s">
        <v>6</v>
      </c>
      <c r="C115" s="85" t="s">
        <v>40</v>
      </c>
      <c r="D115" s="85">
        <v>15</v>
      </c>
      <c r="E115" s="85"/>
      <c r="F115" s="85"/>
      <c r="G115" s="86" t="s">
        <v>483</v>
      </c>
      <c r="H115" s="86" t="s">
        <v>483</v>
      </c>
      <c r="I115" s="86" t="s">
        <v>497</v>
      </c>
      <c r="J115" s="85" t="s">
        <v>498</v>
      </c>
      <c r="K115" s="91">
        <v>45635</v>
      </c>
      <c r="L115" s="85" t="s">
        <v>484</v>
      </c>
      <c r="M115" s="86" t="s">
        <v>492</v>
      </c>
      <c r="N115" t="s">
        <v>496</v>
      </c>
    </row>
    <row r="116" spans="1:14" x14ac:dyDescent="0.25">
      <c r="A116" s="4" t="s">
        <v>52</v>
      </c>
      <c r="B116" s="92" t="s">
        <v>6</v>
      </c>
      <c r="C116" s="4" t="s">
        <v>40</v>
      </c>
      <c r="D116" s="4" t="s">
        <v>59</v>
      </c>
      <c r="G116" s="4"/>
      <c r="H116" s="4"/>
      <c r="I116" s="4"/>
      <c r="J116" s="4"/>
      <c r="K116" s="4"/>
      <c r="L116" s="4"/>
      <c r="M116" s="4"/>
      <c r="N116" t="s">
        <v>496</v>
      </c>
    </row>
    <row r="117" spans="1:14" x14ac:dyDescent="0.25">
      <c r="A117" s="4" t="s">
        <v>52</v>
      </c>
      <c r="B117" s="92" t="s">
        <v>6</v>
      </c>
      <c r="C117" s="4" t="s">
        <v>40</v>
      </c>
      <c r="D117" s="4" t="s">
        <v>60</v>
      </c>
      <c r="G117" s="4"/>
      <c r="H117" s="4"/>
      <c r="I117" s="4"/>
      <c r="J117" s="4"/>
      <c r="K117" s="4"/>
      <c r="L117" s="4"/>
      <c r="M117" s="4"/>
      <c r="N117" t="s">
        <v>496</v>
      </c>
    </row>
    <row r="118" spans="1:14" x14ac:dyDescent="0.25">
      <c r="A118" s="4" t="s">
        <v>52</v>
      </c>
      <c r="B118" s="92" t="s">
        <v>6</v>
      </c>
      <c r="C118" s="4" t="s">
        <v>40</v>
      </c>
      <c r="D118" s="4" t="s">
        <v>61</v>
      </c>
      <c r="G118" s="4"/>
      <c r="H118" s="4"/>
      <c r="I118" s="4"/>
      <c r="J118" s="4"/>
      <c r="K118" s="4"/>
      <c r="L118" s="4"/>
      <c r="M118" s="4"/>
      <c r="N118" t="s">
        <v>496</v>
      </c>
    </row>
    <row r="119" spans="1:14" x14ac:dyDescent="0.25">
      <c r="A119" s="4" t="s">
        <v>52</v>
      </c>
      <c r="B119" s="92" t="s">
        <v>6</v>
      </c>
      <c r="C119" s="4" t="s">
        <v>40</v>
      </c>
      <c r="D119" s="4" t="s">
        <v>62</v>
      </c>
      <c r="G119" s="4"/>
      <c r="H119" s="4"/>
      <c r="I119" s="4"/>
      <c r="J119" s="4"/>
      <c r="K119" s="4"/>
      <c r="L119" s="4"/>
      <c r="M119" s="4"/>
      <c r="N119" t="s">
        <v>496</v>
      </c>
    </row>
    <row r="120" spans="1:14" x14ac:dyDescent="0.25">
      <c r="A120" s="4" t="s">
        <v>52</v>
      </c>
      <c r="B120" s="92" t="s">
        <v>6</v>
      </c>
      <c r="C120" s="4" t="s">
        <v>17</v>
      </c>
      <c r="D120" s="4">
        <v>1</v>
      </c>
      <c r="G120" s="4"/>
      <c r="H120" s="4"/>
      <c r="I120" s="4"/>
      <c r="J120" s="4"/>
      <c r="K120" s="4"/>
      <c r="L120" s="4"/>
      <c r="M120" s="4"/>
      <c r="N120" t="s">
        <v>496</v>
      </c>
    </row>
    <row r="121" spans="1:14" x14ac:dyDescent="0.25">
      <c r="A121" s="4" t="s">
        <v>52</v>
      </c>
      <c r="B121" s="92" t="s">
        <v>6</v>
      </c>
      <c r="C121" s="4" t="s">
        <v>17</v>
      </c>
      <c r="D121" s="4">
        <v>11.3</v>
      </c>
      <c r="G121" s="4"/>
      <c r="H121" s="4"/>
      <c r="I121" s="4"/>
      <c r="J121" s="4"/>
      <c r="K121" s="4"/>
      <c r="L121" s="4"/>
      <c r="M121" s="4"/>
      <c r="N121" t="s">
        <v>496</v>
      </c>
    </row>
    <row r="122" spans="1:14" x14ac:dyDescent="0.25">
      <c r="A122" s="4" t="s">
        <v>52</v>
      </c>
      <c r="B122" s="92" t="s">
        <v>6</v>
      </c>
      <c r="C122" s="4" t="s">
        <v>17</v>
      </c>
      <c r="D122" s="4">
        <v>29</v>
      </c>
      <c r="G122" s="4"/>
      <c r="H122" s="4"/>
      <c r="I122" s="4"/>
      <c r="J122" s="4"/>
      <c r="K122" s="4"/>
      <c r="L122" s="4"/>
      <c r="M122" s="4"/>
      <c r="N122" t="s">
        <v>493</v>
      </c>
    </row>
    <row r="123" spans="1:14" x14ac:dyDescent="0.25">
      <c r="A123" s="4" t="s">
        <v>52</v>
      </c>
      <c r="B123" s="92" t="s">
        <v>6</v>
      </c>
      <c r="C123" s="4" t="s">
        <v>17</v>
      </c>
      <c r="D123" s="4" t="s">
        <v>63</v>
      </c>
      <c r="G123" s="4"/>
      <c r="H123" s="4"/>
      <c r="I123" s="4"/>
      <c r="J123" s="4"/>
      <c r="K123" s="4"/>
      <c r="L123" s="4"/>
      <c r="M123" s="4"/>
      <c r="N123" t="s">
        <v>493</v>
      </c>
    </row>
    <row r="124" spans="1:14" x14ac:dyDescent="0.25">
      <c r="A124" s="7" t="s">
        <v>64</v>
      </c>
      <c r="B124" s="93" t="s">
        <v>65</v>
      </c>
      <c r="C124" s="7"/>
      <c r="D124" s="7"/>
      <c r="E124" s="7">
        <f>COUNTIFS(A125:A200,"2026-2027")</f>
        <v>75</v>
      </c>
      <c r="G124" s="4"/>
      <c r="H124" s="4"/>
      <c r="I124" s="4"/>
      <c r="J124" s="4"/>
      <c r="K124" s="4"/>
      <c r="L124" s="4"/>
      <c r="M124" s="4"/>
    </row>
    <row r="125" spans="1:14" x14ac:dyDescent="0.25">
      <c r="A125" s="4" t="s">
        <v>64</v>
      </c>
      <c r="B125" s="92" t="s">
        <v>6</v>
      </c>
      <c r="C125" s="4" t="s">
        <v>7</v>
      </c>
      <c r="D125" s="4">
        <v>1.1000000000000001</v>
      </c>
      <c r="G125" s="4"/>
      <c r="H125" s="4"/>
      <c r="I125" s="4"/>
      <c r="J125" s="4"/>
      <c r="K125" s="4"/>
      <c r="L125" s="4"/>
      <c r="M125" s="4"/>
      <c r="N125" t="s">
        <v>496</v>
      </c>
    </row>
    <row r="126" spans="1:14" x14ac:dyDescent="0.25">
      <c r="A126" s="4" t="s">
        <v>64</v>
      </c>
      <c r="B126" s="92" t="s">
        <v>6</v>
      </c>
      <c r="C126" s="4" t="s">
        <v>7</v>
      </c>
      <c r="D126" s="4">
        <v>1.2</v>
      </c>
      <c r="G126" s="4"/>
      <c r="H126" s="4"/>
      <c r="I126" s="4"/>
      <c r="J126" s="4"/>
      <c r="K126" s="4"/>
      <c r="L126" s="4"/>
      <c r="M126" s="4"/>
      <c r="N126" t="s">
        <v>496</v>
      </c>
    </row>
    <row r="127" spans="1:14" x14ac:dyDescent="0.25">
      <c r="A127" s="4" t="s">
        <v>64</v>
      </c>
      <c r="B127" s="92" t="s">
        <v>6</v>
      </c>
      <c r="C127" s="4" t="s">
        <v>7</v>
      </c>
      <c r="D127" s="4">
        <v>2.1</v>
      </c>
      <c r="G127" s="4"/>
      <c r="H127" s="4"/>
      <c r="I127" s="4"/>
      <c r="J127" s="4"/>
      <c r="K127" s="4"/>
      <c r="L127" s="4"/>
      <c r="M127" s="4"/>
      <c r="N127" t="s">
        <v>496</v>
      </c>
    </row>
    <row r="128" spans="1:14" x14ac:dyDescent="0.25">
      <c r="A128" s="4" t="s">
        <v>64</v>
      </c>
      <c r="B128" s="92" t="s">
        <v>6</v>
      </c>
      <c r="C128" s="4" t="s">
        <v>7</v>
      </c>
      <c r="D128" s="4">
        <v>2.2999999999999998</v>
      </c>
      <c r="G128" s="4"/>
      <c r="H128" s="4"/>
      <c r="I128" s="4"/>
      <c r="J128" s="4"/>
      <c r="K128" s="4"/>
      <c r="L128" s="4"/>
      <c r="M128" s="4"/>
      <c r="N128" t="s">
        <v>496</v>
      </c>
    </row>
    <row r="129" spans="1:14" x14ac:dyDescent="0.25">
      <c r="A129" s="4" t="s">
        <v>64</v>
      </c>
      <c r="B129" s="92" t="s">
        <v>6</v>
      </c>
      <c r="C129" s="4" t="s">
        <v>7</v>
      </c>
      <c r="D129" s="4">
        <v>26</v>
      </c>
      <c r="G129" s="4"/>
      <c r="H129" s="4"/>
      <c r="I129" s="4"/>
      <c r="J129" s="4"/>
      <c r="K129" s="4"/>
      <c r="L129" s="4"/>
      <c r="M129" s="4"/>
      <c r="N129" t="s">
        <v>493</v>
      </c>
    </row>
    <row r="130" spans="1:14" x14ac:dyDescent="0.25">
      <c r="A130" s="4" t="s">
        <v>64</v>
      </c>
      <c r="B130" s="92" t="s">
        <v>6</v>
      </c>
      <c r="C130" s="4" t="s">
        <v>7</v>
      </c>
      <c r="D130" s="4" t="s">
        <v>66</v>
      </c>
      <c r="G130" s="4"/>
      <c r="H130" s="4"/>
      <c r="I130" s="4"/>
      <c r="J130" s="4"/>
      <c r="K130" s="4"/>
      <c r="L130" s="4"/>
      <c r="M130" s="4"/>
      <c r="N130" t="s">
        <v>496</v>
      </c>
    </row>
    <row r="131" spans="1:14" x14ac:dyDescent="0.25">
      <c r="A131" s="4" t="s">
        <v>64</v>
      </c>
      <c r="B131" s="92" t="s">
        <v>6</v>
      </c>
      <c r="C131" s="4" t="s">
        <v>7</v>
      </c>
      <c r="D131" s="4" t="s">
        <v>67</v>
      </c>
      <c r="G131" s="4"/>
      <c r="H131" s="4"/>
      <c r="I131" s="4"/>
      <c r="J131" s="4"/>
      <c r="K131" s="4"/>
      <c r="L131" s="4"/>
      <c r="M131" s="4"/>
      <c r="N131" t="s">
        <v>496</v>
      </c>
    </row>
    <row r="132" spans="1:14" x14ac:dyDescent="0.25">
      <c r="A132" s="4" t="s">
        <v>64</v>
      </c>
      <c r="B132" s="92" t="s">
        <v>6</v>
      </c>
      <c r="C132" s="4" t="s">
        <v>7</v>
      </c>
      <c r="D132" s="4">
        <v>39</v>
      </c>
      <c r="G132" s="4"/>
      <c r="H132" s="4"/>
      <c r="I132" s="4"/>
      <c r="J132" s="4"/>
      <c r="K132" s="4"/>
      <c r="L132" s="4"/>
      <c r="M132" s="4"/>
      <c r="N132" t="s">
        <v>496</v>
      </c>
    </row>
    <row r="133" spans="1:14" x14ac:dyDescent="0.25">
      <c r="A133" s="4" t="s">
        <v>64</v>
      </c>
      <c r="B133" s="92" t="s">
        <v>6</v>
      </c>
      <c r="C133" s="4" t="s">
        <v>7</v>
      </c>
      <c r="D133" s="4">
        <v>5</v>
      </c>
      <c r="G133" s="4"/>
      <c r="H133" s="4"/>
      <c r="I133" s="4"/>
      <c r="J133" s="4"/>
      <c r="K133" s="4"/>
      <c r="L133" s="4"/>
      <c r="M133" s="4"/>
      <c r="N133" t="s">
        <v>496</v>
      </c>
    </row>
    <row r="134" spans="1:14" x14ac:dyDescent="0.25">
      <c r="A134" s="4" t="s">
        <v>64</v>
      </c>
      <c r="B134" s="92" t="s">
        <v>6</v>
      </c>
      <c r="C134" s="4" t="s">
        <v>7</v>
      </c>
      <c r="D134" s="4" t="s">
        <v>68</v>
      </c>
      <c r="G134" s="4"/>
      <c r="H134" s="4"/>
      <c r="I134" s="4"/>
      <c r="J134" s="4"/>
      <c r="K134" s="4"/>
      <c r="L134" s="4"/>
      <c r="M134" s="4"/>
      <c r="N134" t="s">
        <v>496</v>
      </c>
    </row>
    <row r="135" spans="1:14" x14ac:dyDescent="0.25">
      <c r="A135" s="4" t="s">
        <v>64</v>
      </c>
      <c r="B135" s="92" t="s">
        <v>6</v>
      </c>
      <c r="C135" s="4" t="s">
        <v>12</v>
      </c>
      <c r="D135" s="4" t="s">
        <v>58</v>
      </c>
      <c r="G135" s="4"/>
      <c r="H135" s="4"/>
      <c r="I135" s="4"/>
      <c r="J135" s="4"/>
      <c r="K135" s="4"/>
      <c r="L135" s="4"/>
      <c r="M135" s="4"/>
      <c r="N135" t="s">
        <v>496</v>
      </c>
    </row>
    <row r="136" spans="1:14" x14ac:dyDescent="0.25">
      <c r="A136" s="4" t="s">
        <v>64</v>
      </c>
      <c r="B136" s="92" t="s">
        <v>6</v>
      </c>
      <c r="C136" s="4" t="s">
        <v>12</v>
      </c>
      <c r="D136" s="4" t="s">
        <v>69</v>
      </c>
      <c r="G136" s="4"/>
      <c r="H136" s="4"/>
      <c r="I136" s="4"/>
      <c r="J136" s="4"/>
      <c r="K136" s="4"/>
      <c r="L136" s="4"/>
      <c r="M136" s="4"/>
      <c r="N136" t="s">
        <v>496</v>
      </c>
    </row>
    <row r="137" spans="1:14" x14ac:dyDescent="0.25">
      <c r="A137" s="4" t="s">
        <v>64</v>
      </c>
      <c r="B137" s="92" t="s">
        <v>6</v>
      </c>
      <c r="C137" s="4" t="s">
        <v>13</v>
      </c>
      <c r="D137" s="4" t="s">
        <v>18</v>
      </c>
      <c r="G137" s="4"/>
      <c r="H137" s="4"/>
      <c r="I137" s="4"/>
      <c r="J137" s="4"/>
      <c r="K137" s="4"/>
      <c r="L137" s="4"/>
      <c r="M137" s="4"/>
      <c r="N137" t="s">
        <v>496</v>
      </c>
    </row>
    <row r="138" spans="1:14" x14ac:dyDescent="0.25">
      <c r="A138" s="4" t="s">
        <v>64</v>
      </c>
      <c r="B138" s="92" t="s">
        <v>6</v>
      </c>
      <c r="C138" s="4" t="s">
        <v>13</v>
      </c>
      <c r="D138" s="4" t="s">
        <v>19</v>
      </c>
      <c r="G138" s="4"/>
      <c r="H138" s="4"/>
      <c r="I138" s="4"/>
      <c r="J138" s="4"/>
      <c r="K138" s="4"/>
      <c r="L138" s="4"/>
      <c r="M138" s="4"/>
      <c r="N138" t="s">
        <v>496</v>
      </c>
    </row>
    <row r="139" spans="1:14" x14ac:dyDescent="0.25">
      <c r="A139" s="4" t="s">
        <v>64</v>
      </c>
      <c r="B139" s="92" t="s">
        <v>6</v>
      </c>
      <c r="C139" s="4" t="s">
        <v>13</v>
      </c>
      <c r="D139" s="4">
        <v>167.1</v>
      </c>
      <c r="G139" s="4"/>
      <c r="H139" s="4"/>
      <c r="I139" s="4"/>
      <c r="J139" s="4"/>
      <c r="K139" s="4"/>
      <c r="L139" s="4"/>
      <c r="M139" s="4"/>
      <c r="N139" t="e">
        <v>#N/A</v>
      </c>
    </row>
    <row r="140" spans="1:14" x14ac:dyDescent="0.25">
      <c r="A140" s="4" t="s">
        <v>64</v>
      </c>
      <c r="B140" s="92" t="s">
        <v>6</v>
      </c>
      <c r="C140" s="4" t="s">
        <v>13</v>
      </c>
      <c r="D140" s="4">
        <v>180.3</v>
      </c>
      <c r="G140" s="4"/>
      <c r="H140" s="4"/>
      <c r="I140" s="4"/>
      <c r="J140" s="4"/>
      <c r="K140" s="4"/>
      <c r="L140" s="4"/>
      <c r="M140" s="4"/>
      <c r="N140" t="e">
        <v>#N/A</v>
      </c>
    </row>
    <row r="141" spans="1:14" x14ac:dyDescent="0.25">
      <c r="A141" s="4" t="s">
        <v>64</v>
      </c>
      <c r="B141" s="92" t="s">
        <v>6</v>
      </c>
      <c r="C141" s="4" t="s">
        <v>13</v>
      </c>
      <c r="D141" s="4">
        <v>183.5</v>
      </c>
      <c r="G141" s="4"/>
      <c r="H141" s="4"/>
      <c r="I141" s="4"/>
      <c r="J141" s="4"/>
      <c r="K141" s="4"/>
      <c r="L141" s="4"/>
      <c r="M141" s="4"/>
      <c r="N141" t="e">
        <v>#N/A</v>
      </c>
    </row>
    <row r="142" spans="1:14" x14ac:dyDescent="0.25">
      <c r="A142" s="4" t="s">
        <v>64</v>
      </c>
      <c r="B142" s="92" t="s">
        <v>6</v>
      </c>
      <c r="C142" s="4" t="s">
        <v>13</v>
      </c>
      <c r="D142" s="4">
        <v>50.33</v>
      </c>
      <c r="G142" s="4"/>
      <c r="H142" s="4"/>
      <c r="I142" s="4"/>
      <c r="J142" s="4"/>
      <c r="K142" s="4"/>
      <c r="L142" s="4"/>
      <c r="M142" s="4"/>
      <c r="N142" t="s">
        <v>493</v>
      </c>
    </row>
    <row r="143" spans="1:14" x14ac:dyDescent="0.25">
      <c r="A143" s="4" t="s">
        <v>64</v>
      </c>
      <c r="B143" s="92" t="s">
        <v>6</v>
      </c>
      <c r="C143" s="4" t="s">
        <v>13</v>
      </c>
      <c r="D143" s="4" t="s">
        <v>70</v>
      </c>
      <c r="G143" s="4"/>
      <c r="H143" s="4"/>
      <c r="I143" s="4"/>
      <c r="J143" s="4"/>
      <c r="K143" s="4"/>
      <c r="L143" s="4"/>
      <c r="M143" s="4"/>
      <c r="N143" t="e">
        <v>#N/A</v>
      </c>
    </row>
    <row r="144" spans="1:14" x14ac:dyDescent="0.25">
      <c r="A144" s="4" t="s">
        <v>64</v>
      </c>
      <c r="B144" s="92" t="s">
        <v>6</v>
      </c>
      <c r="C144" s="4" t="s">
        <v>13</v>
      </c>
      <c r="D144" s="4" t="s">
        <v>71</v>
      </c>
      <c r="G144" s="4"/>
      <c r="H144" s="4"/>
      <c r="I144" s="4"/>
      <c r="J144" s="4"/>
      <c r="K144" s="4"/>
      <c r="L144" s="4"/>
      <c r="M144" s="4"/>
      <c r="N144" t="e">
        <v>#N/A</v>
      </c>
    </row>
    <row r="145" spans="1:14" x14ac:dyDescent="0.25">
      <c r="A145" s="4" t="s">
        <v>64</v>
      </c>
      <c r="B145" s="92" t="s">
        <v>6</v>
      </c>
      <c r="C145" s="4" t="s">
        <v>13</v>
      </c>
      <c r="D145" s="4" t="s">
        <v>72</v>
      </c>
      <c r="G145" s="4"/>
      <c r="H145" s="4"/>
      <c r="I145" s="4"/>
      <c r="J145" s="4"/>
      <c r="K145" s="4"/>
      <c r="L145" s="4"/>
      <c r="M145" s="4"/>
      <c r="N145" t="e">
        <v>#N/A</v>
      </c>
    </row>
    <row r="146" spans="1:14" x14ac:dyDescent="0.25">
      <c r="A146" s="4" t="s">
        <v>64</v>
      </c>
      <c r="B146" s="92" t="s">
        <v>6</v>
      </c>
      <c r="C146" s="4" t="s">
        <v>13</v>
      </c>
      <c r="D146" s="4" t="s">
        <v>73</v>
      </c>
      <c r="G146" s="4"/>
      <c r="H146" s="4"/>
      <c r="I146" s="4"/>
      <c r="J146" s="4"/>
      <c r="K146" s="4"/>
      <c r="L146" s="4"/>
      <c r="M146" s="4"/>
      <c r="N146" t="e">
        <v>#N/A</v>
      </c>
    </row>
    <row r="147" spans="1:14" x14ac:dyDescent="0.25">
      <c r="A147" s="4" t="s">
        <v>64</v>
      </c>
      <c r="B147" s="92" t="s">
        <v>6</v>
      </c>
      <c r="C147" s="4" t="s">
        <v>13</v>
      </c>
      <c r="D147" s="4">
        <v>82.57</v>
      </c>
      <c r="G147" s="4"/>
      <c r="H147" s="4"/>
      <c r="I147" s="4"/>
      <c r="J147" s="4"/>
      <c r="K147" s="4"/>
      <c r="L147" s="4"/>
      <c r="M147" s="4"/>
      <c r="N147" t="s">
        <v>493</v>
      </c>
    </row>
    <row r="148" spans="1:14" x14ac:dyDescent="0.25">
      <c r="A148" s="4" t="s">
        <v>64</v>
      </c>
      <c r="B148" s="92" t="s">
        <v>6</v>
      </c>
      <c r="C148" s="4" t="s">
        <v>13</v>
      </c>
      <c r="D148" s="4">
        <v>82.58</v>
      </c>
      <c r="G148" s="4"/>
      <c r="H148" s="4"/>
      <c r="I148" s="4"/>
      <c r="J148" s="4"/>
      <c r="K148" s="4"/>
      <c r="L148" s="4"/>
      <c r="M148" s="4"/>
      <c r="N148" t="s">
        <v>493</v>
      </c>
    </row>
    <row r="149" spans="1:14" x14ac:dyDescent="0.25">
      <c r="A149" s="4" t="s">
        <v>64</v>
      </c>
      <c r="B149" s="92" t="s">
        <v>6</v>
      </c>
      <c r="C149" s="4" t="s">
        <v>13</v>
      </c>
      <c r="D149" s="4">
        <v>82.59</v>
      </c>
      <c r="G149" s="4"/>
      <c r="H149" s="4"/>
      <c r="I149" s="4"/>
      <c r="J149" s="4"/>
      <c r="K149" s="4"/>
      <c r="L149" s="4"/>
      <c r="M149" s="4"/>
      <c r="N149" t="s">
        <v>493</v>
      </c>
    </row>
    <row r="150" spans="1:14" x14ac:dyDescent="0.25">
      <c r="A150" s="4" t="s">
        <v>64</v>
      </c>
      <c r="B150" s="92" t="s">
        <v>6</v>
      </c>
      <c r="C150" s="4" t="s">
        <v>13</v>
      </c>
      <c r="D150" s="4">
        <v>82.71</v>
      </c>
      <c r="G150" s="4"/>
      <c r="H150" s="4"/>
      <c r="I150" s="4"/>
      <c r="J150" s="4"/>
      <c r="K150" s="4"/>
      <c r="L150" s="4"/>
      <c r="M150" s="4"/>
      <c r="N150" t="s">
        <v>493</v>
      </c>
    </row>
    <row r="151" spans="1:14" x14ac:dyDescent="0.25">
      <c r="A151" s="4" t="s">
        <v>64</v>
      </c>
      <c r="B151" s="92" t="s">
        <v>6</v>
      </c>
      <c r="C151" s="4" t="s">
        <v>13</v>
      </c>
      <c r="D151" s="4">
        <v>84.13</v>
      </c>
      <c r="G151" s="4"/>
      <c r="H151" s="4"/>
      <c r="I151" s="4"/>
      <c r="J151" s="4"/>
      <c r="K151" s="4"/>
      <c r="L151" s="4"/>
      <c r="M151" s="4"/>
      <c r="N151" t="s">
        <v>493</v>
      </c>
    </row>
    <row r="152" spans="1:14" x14ac:dyDescent="0.25">
      <c r="A152" s="4" t="s">
        <v>64</v>
      </c>
      <c r="B152" s="92" t="s">
        <v>6</v>
      </c>
      <c r="C152" s="4" t="s">
        <v>13</v>
      </c>
      <c r="D152" s="4">
        <v>84.26</v>
      </c>
      <c r="G152" s="4"/>
      <c r="H152" s="4"/>
      <c r="I152" s="4"/>
      <c r="J152" s="4"/>
      <c r="K152" s="4"/>
      <c r="L152" s="4"/>
      <c r="M152" s="4"/>
      <c r="N152" t="s">
        <v>493</v>
      </c>
    </row>
    <row r="153" spans="1:14" x14ac:dyDescent="0.25">
      <c r="A153" s="4" t="s">
        <v>64</v>
      </c>
      <c r="B153" s="92" t="s">
        <v>6</v>
      </c>
      <c r="C153" s="4" t="s">
        <v>56</v>
      </c>
      <c r="D153" s="4">
        <v>112</v>
      </c>
      <c r="G153" s="4"/>
      <c r="H153" s="4"/>
      <c r="I153" s="4"/>
      <c r="J153" s="4"/>
      <c r="K153" s="4"/>
      <c r="L153" s="4"/>
      <c r="M153" s="4"/>
      <c r="N153" t="s">
        <v>493</v>
      </c>
    </row>
    <row r="154" spans="1:14" x14ac:dyDescent="0.25">
      <c r="A154" s="4" t="s">
        <v>64</v>
      </c>
      <c r="B154" s="92" t="s">
        <v>6</v>
      </c>
      <c r="C154" s="4" t="s">
        <v>56</v>
      </c>
      <c r="D154" s="4">
        <v>121</v>
      </c>
      <c r="G154" s="4"/>
      <c r="H154" s="4"/>
      <c r="I154" s="4"/>
      <c r="J154" s="4"/>
      <c r="K154" s="4"/>
      <c r="L154" s="4"/>
      <c r="M154" s="4"/>
      <c r="N154" t="s">
        <v>493</v>
      </c>
    </row>
    <row r="155" spans="1:14" x14ac:dyDescent="0.25">
      <c r="A155" s="4" t="s">
        <v>64</v>
      </c>
      <c r="B155" s="92" t="s">
        <v>6</v>
      </c>
      <c r="C155" s="4" t="s">
        <v>56</v>
      </c>
      <c r="D155" s="4" t="s">
        <v>74</v>
      </c>
      <c r="G155" s="4"/>
      <c r="H155" s="4"/>
      <c r="I155" s="4"/>
      <c r="J155" s="4"/>
      <c r="K155" s="4"/>
      <c r="L155" s="4"/>
      <c r="M155" s="4"/>
      <c r="N155" t="s">
        <v>493</v>
      </c>
    </row>
    <row r="156" spans="1:14" x14ac:dyDescent="0.25">
      <c r="A156" s="4" t="s">
        <v>64</v>
      </c>
      <c r="B156" s="92" t="s">
        <v>6</v>
      </c>
      <c r="C156" s="4" t="s">
        <v>56</v>
      </c>
      <c r="D156" s="4" t="s">
        <v>75</v>
      </c>
      <c r="G156" s="4"/>
      <c r="H156" s="4"/>
      <c r="I156" s="4"/>
      <c r="J156" s="4"/>
      <c r="K156" s="4"/>
      <c r="L156" s="4"/>
      <c r="M156" s="4"/>
      <c r="N156" t="s">
        <v>493</v>
      </c>
    </row>
    <row r="157" spans="1:14" x14ac:dyDescent="0.25">
      <c r="A157" s="4" t="s">
        <v>64</v>
      </c>
      <c r="B157" s="92" t="s">
        <v>6</v>
      </c>
      <c r="C157" s="4" t="s">
        <v>36</v>
      </c>
      <c r="D157" s="4">
        <v>54</v>
      </c>
      <c r="G157" s="4"/>
      <c r="H157" s="4"/>
      <c r="I157" s="4"/>
      <c r="J157" s="4"/>
      <c r="K157" s="4"/>
      <c r="L157" s="4"/>
      <c r="M157" s="4"/>
      <c r="N157" t="s">
        <v>493</v>
      </c>
    </row>
    <row r="158" spans="1:14" x14ac:dyDescent="0.25">
      <c r="A158" s="85" t="s">
        <v>488</v>
      </c>
      <c r="B158" s="90" t="s">
        <v>6</v>
      </c>
      <c r="C158" s="85" t="s">
        <v>36</v>
      </c>
      <c r="D158" s="85">
        <v>57</v>
      </c>
      <c r="E158" s="85"/>
      <c r="F158" s="85"/>
      <c r="G158" s="86" t="s">
        <v>483</v>
      </c>
      <c r="H158" s="86" t="s">
        <v>483</v>
      </c>
      <c r="I158" s="86" t="s">
        <v>497</v>
      </c>
      <c r="J158" s="85" t="s">
        <v>498</v>
      </c>
      <c r="K158" s="91">
        <v>45624</v>
      </c>
      <c r="L158" s="85" t="s">
        <v>484</v>
      </c>
      <c r="M158" s="86" t="s">
        <v>492</v>
      </c>
      <c r="N158" t="s">
        <v>493</v>
      </c>
    </row>
    <row r="159" spans="1:14" x14ac:dyDescent="0.25">
      <c r="A159" t="s">
        <v>64</v>
      </c>
      <c r="B159" t="s">
        <v>6</v>
      </c>
      <c r="C159" s="5" t="s">
        <v>16</v>
      </c>
      <c r="D159" s="5">
        <v>18</v>
      </c>
      <c r="F159" s="5"/>
      <c r="H159" s="89"/>
      <c r="N159" t="s">
        <v>493</v>
      </c>
    </row>
    <row r="160" spans="1:14" x14ac:dyDescent="0.25">
      <c r="A160" t="s">
        <v>64</v>
      </c>
      <c r="B160" t="s">
        <v>6</v>
      </c>
      <c r="C160" s="5" t="s">
        <v>16</v>
      </c>
      <c r="D160" s="5">
        <v>19</v>
      </c>
      <c r="F160" s="5"/>
      <c r="H160" s="89"/>
      <c r="N160" t="s">
        <v>493</v>
      </c>
    </row>
    <row r="161" spans="1:14" x14ac:dyDescent="0.25">
      <c r="A161" t="s">
        <v>64</v>
      </c>
      <c r="B161" t="s">
        <v>6</v>
      </c>
      <c r="C161" s="5" t="s">
        <v>40</v>
      </c>
      <c r="D161" s="5">
        <v>1</v>
      </c>
      <c r="F161" s="5"/>
      <c r="H161" s="89"/>
      <c r="N161" t="s">
        <v>496</v>
      </c>
    </row>
    <row r="162" spans="1:14" x14ac:dyDescent="0.25">
      <c r="A162" t="s">
        <v>64</v>
      </c>
      <c r="B162" t="s">
        <v>6</v>
      </c>
      <c r="C162" s="5" t="s">
        <v>40</v>
      </c>
      <c r="D162" s="5" t="s">
        <v>76</v>
      </c>
      <c r="F162" s="5"/>
      <c r="H162" s="89"/>
      <c r="N162" t="s">
        <v>496</v>
      </c>
    </row>
    <row r="163" spans="1:14" x14ac:dyDescent="0.25">
      <c r="A163" t="s">
        <v>64</v>
      </c>
      <c r="B163" t="s">
        <v>6</v>
      </c>
      <c r="C163" s="5" t="s">
        <v>40</v>
      </c>
      <c r="D163" s="5" t="s">
        <v>77</v>
      </c>
      <c r="F163" s="5"/>
      <c r="H163" s="89"/>
      <c r="N163" t="s">
        <v>496</v>
      </c>
    </row>
    <row r="164" spans="1:14" x14ac:dyDescent="0.25">
      <c r="A164" t="s">
        <v>64</v>
      </c>
      <c r="B164" t="s">
        <v>6</v>
      </c>
      <c r="C164" s="5" t="s">
        <v>40</v>
      </c>
      <c r="D164" s="5">
        <v>50</v>
      </c>
      <c r="F164" s="5"/>
      <c r="H164" s="89"/>
      <c r="N164" t="s">
        <v>493</v>
      </c>
    </row>
    <row r="165" spans="1:14" x14ac:dyDescent="0.25">
      <c r="A165" t="s">
        <v>64</v>
      </c>
      <c r="B165" t="s">
        <v>6</v>
      </c>
      <c r="C165" s="5" t="s">
        <v>40</v>
      </c>
      <c r="D165" s="5" t="s">
        <v>78</v>
      </c>
      <c r="F165" s="5"/>
      <c r="H165" s="89"/>
      <c r="N165" t="s">
        <v>493</v>
      </c>
    </row>
    <row r="166" spans="1:14" x14ac:dyDescent="0.25">
      <c r="A166" t="s">
        <v>64</v>
      </c>
      <c r="B166" t="s">
        <v>6</v>
      </c>
      <c r="C166" s="5" t="s">
        <v>40</v>
      </c>
      <c r="D166" s="5" t="s">
        <v>79</v>
      </c>
      <c r="F166" s="5"/>
      <c r="H166" s="89"/>
      <c r="N166" t="s">
        <v>493</v>
      </c>
    </row>
    <row r="167" spans="1:14" x14ac:dyDescent="0.25">
      <c r="A167" t="s">
        <v>64</v>
      </c>
      <c r="B167" t="s">
        <v>6</v>
      </c>
      <c r="C167" s="5" t="s">
        <v>40</v>
      </c>
      <c r="D167" s="5">
        <v>6.1</v>
      </c>
      <c r="F167" s="5"/>
      <c r="H167" s="89"/>
      <c r="N167" t="s">
        <v>496</v>
      </c>
    </row>
    <row r="168" spans="1:14" x14ac:dyDescent="0.25">
      <c r="A168" t="s">
        <v>64</v>
      </c>
      <c r="B168" t="s">
        <v>6</v>
      </c>
      <c r="C168" s="5" t="s">
        <v>40</v>
      </c>
      <c r="D168" s="5">
        <v>6.2</v>
      </c>
      <c r="F168" s="5"/>
      <c r="H168" s="89"/>
      <c r="N168" t="s">
        <v>496</v>
      </c>
    </row>
    <row r="169" spans="1:14" x14ac:dyDescent="0.25">
      <c r="A169" t="s">
        <v>64</v>
      </c>
      <c r="B169" t="s">
        <v>6</v>
      </c>
      <c r="C169" s="5" t="s">
        <v>40</v>
      </c>
      <c r="D169" s="5" t="s">
        <v>80</v>
      </c>
      <c r="F169" s="5"/>
      <c r="H169" s="89"/>
      <c r="N169" t="s">
        <v>493</v>
      </c>
    </row>
    <row r="170" spans="1:14" x14ac:dyDescent="0.25">
      <c r="A170" t="s">
        <v>64</v>
      </c>
      <c r="B170" t="s">
        <v>6</v>
      </c>
      <c r="C170" s="5" t="s">
        <v>40</v>
      </c>
      <c r="D170" s="5">
        <v>7</v>
      </c>
      <c r="F170" s="5"/>
      <c r="H170" s="89"/>
      <c r="N170" t="s">
        <v>496</v>
      </c>
    </row>
    <row r="171" spans="1:14" x14ac:dyDescent="0.25">
      <c r="A171" t="s">
        <v>64</v>
      </c>
      <c r="B171" t="s">
        <v>6</v>
      </c>
      <c r="C171" s="5" t="s">
        <v>40</v>
      </c>
      <c r="D171" s="5" t="s">
        <v>74</v>
      </c>
      <c r="F171" s="5"/>
      <c r="H171" s="89"/>
      <c r="N171" t="s">
        <v>493</v>
      </c>
    </row>
    <row r="172" spans="1:14" x14ac:dyDescent="0.25">
      <c r="A172" t="s">
        <v>64</v>
      </c>
      <c r="B172" t="s">
        <v>6</v>
      </c>
      <c r="C172" s="5" t="s">
        <v>40</v>
      </c>
      <c r="D172" s="5" t="s">
        <v>75</v>
      </c>
      <c r="F172" s="5"/>
      <c r="H172" s="89"/>
      <c r="N172" t="s">
        <v>493</v>
      </c>
    </row>
    <row r="173" spans="1:14" x14ac:dyDescent="0.25">
      <c r="A173" t="s">
        <v>64</v>
      </c>
      <c r="B173" t="s">
        <v>6</v>
      </c>
      <c r="C173" s="5" t="s">
        <v>40</v>
      </c>
      <c r="D173" s="5">
        <v>9</v>
      </c>
      <c r="F173" s="5"/>
      <c r="H173" s="89"/>
      <c r="N173" t="s">
        <v>496</v>
      </c>
    </row>
    <row r="174" spans="1:14" x14ac:dyDescent="0.25">
      <c r="A174" t="s">
        <v>64</v>
      </c>
      <c r="B174" t="s">
        <v>6</v>
      </c>
      <c r="C174" s="5" t="s">
        <v>17</v>
      </c>
      <c r="D174" s="5" t="s">
        <v>81</v>
      </c>
      <c r="F174" s="5"/>
      <c r="H174" s="89"/>
      <c r="N174" t="s">
        <v>496</v>
      </c>
    </row>
    <row r="175" spans="1:14" x14ac:dyDescent="0.25">
      <c r="A175" t="s">
        <v>64</v>
      </c>
      <c r="B175" t="s">
        <v>6</v>
      </c>
      <c r="C175" s="5" t="s">
        <v>17</v>
      </c>
      <c r="D175" s="5" t="s">
        <v>82</v>
      </c>
      <c r="F175" s="5"/>
      <c r="H175" s="89"/>
      <c r="N175" t="s">
        <v>496</v>
      </c>
    </row>
    <row r="176" spans="1:14" x14ac:dyDescent="0.25">
      <c r="A176" t="s">
        <v>64</v>
      </c>
      <c r="B176" t="s">
        <v>6</v>
      </c>
      <c r="C176" s="5" t="s">
        <v>17</v>
      </c>
      <c r="D176" s="5">
        <v>121.1</v>
      </c>
      <c r="F176" s="5"/>
      <c r="H176" s="89"/>
      <c r="N176" t="s">
        <v>493</v>
      </c>
    </row>
    <row r="177" spans="1:14" x14ac:dyDescent="0.25">
      <c r="A177" t="s">
        <v>64</v>
      </c>
      <c r="B177" t="s">
        <v>6</v>
      </c>
      <c r="C177" s="5" t="s">
        <v>17</v>
      </c>
      <c r="D177" s="5">
        <v>121.2</v>
      </c>
      <c r="F177" s="5"/>
      <c r="H177" s="89"/>
      <c r="N177" t="s">
        <v>493</v>
      </c>
    </row>
    <row r="178" spans="1:14" x14ac:dyDescent="0.25">
      <c r="A178" t="s">
        <v>64</v>
      </c>
      <c r="B178" t="s">
        <v>6</v>
      </c>
      <c r="C178" s="5" t="s">
        <v>17</v>
      </c>
      <c r="D178" s="5">
        <v>121.3</v>
      </c>
      <c r="F178" s="5"/>
      <c r="H178" s="89"/>
      <c r="N178" t="s">
        <v>493</v>
      </c>
    </row>
    <row r="179" spans="1:14" x14ac:dyDescent="0.25">
      <c r="A179" t="s">
        <v>64</v>
      </c>
      <c r="B179" t="s">
        <v>6</v>
      </c>
      <c r="C179" s="5" t="s">
        <v>17</v>
      </c>
      <c r="D179" s="5">
        <v>121.4</v>
      </c>
      <c r="F179" s="5"/>
      <c r="H179" s="89"/>
      <c r="N179" t="s">
        <v>493</v>
      </c>
    </row>
    <row r="180" spans="1:14" x14ac:dyDescent="0.25">
      <c r="A180" t="s">
        <v>64</v>
      </c>
      <c r="B180" t="s">
        <v>6</v>
      </c>
      <c r="C180" s="5" t="s">
        <v>17</v>
      </c>
      <c r="D180" s="5">
        <v>127.1</v>
      </c>
      <c r="F180" s="5"/>
      <c r="H180" s="89"/>
      <c r="N180" t="s">
        <v>493</v>
      </c>
    </row>
    <row r="181" spans="1:14" x14ac:dyDescent="0.25">
      <c r="A181" t="s">
        <v>64</v>
      </c>
      <c r="B181" t="s">
        <v>6</v>
      </c>
      <c r="C181" s="5" t="s">
        <v>17</v>
      </c>
      <c r="D181" s="5">
        <v>127.2</v>
      </c>
      <c r="F181" s="5"/>
      <c r="H181" s="89"/>
      <c r="N181" t="s">
        <v>493</v>
      </c>
    </row>
    <row r="182" spans="1:14" x14ac:dyDescent="0.25">
      <c r="A182" t="s">
        <v>64</v>
      </c>
      <c r="B182" t="s">
        <v>6</v>
      </c>
      <c r="C182" s="5" t="s">
        <v>17</v>
      </c>
      <c r="D182" s="5">
        <v>127.3</v>
      </c>
      <c r="F182" s="5"/>
      <c r="H182" s="89"/>
      <c r="N182" t="s">
        <v>493</v>
      </c>
    </row>
    <row r="183" spans="1:14" x14ac:dyDescent="0.25">
      <c r="A183" t="s">
        <v>64</v>
      </c>
      <c r="B183" t="s">
        <v>6</v>
      </c>
      <c r="C183" s="5" t="s">
        <v>17</v>
      </c>
      <c r="D183" s="5">
        <v>127.4</v>
      </c>
      <c r="F183" s="5"/>
      <c r="H183" s="89"/>
      <c r="N183" t="s">
        <v>493</v>
      </c>
    </row>
    <row r="184" spans="1:14" x14ac:dyDescent="0.25">
      <c r="A184" t="s">
        <v>64</v>
      </c>
      <c r="B184" t="s">
        <v>6</v>
      </c>
      <c r="C184" s="5" t="s">
        <v>17</v>
      </c>
      <c r="D184" s="5" t="s">
        <v>83</v>
      </c>
      <c r="F184" s="5"/>
      <c r="H184" s="89"/>
      <c r="N184" t="e">
        <v>#N/A</v>
      </c>
    </row>
    <row r="185" spans="1:14" x14ac:dyDescent="0.25">
      <c r="A185" t="s">
        <v>64</v>
      </c>
      <c r="B185" t="s">
        <v>6</v>
      </c>
      <c r="C185" s="5" t="s">
        <v>17</v>
      </c>
      <c r="D185" s="5" t="s">
        <v>84</v>
      </c>
      <c r="F185" s="5"/>
      <c r="H185" s="89"/>
      <c r="N185" t="e">
        <v>#N/A</v>
      </c>
    </row>
    <row r="186" spans="1:14" x14ac:dyDescent="0.25">
      <c r="A186" t="s">
        <v>64</v>
      </c>
      <c r="B186" t="s">
        <v>6</v>
      </c>
      <c r="C186" s="5" t="s">
        <v>17</v>
      </c>
      <c r="D186" s="5" t="s">
        <v>85</v>
      </c>
      <c r="F186" s="5"/>
      <c r="H186" s="89"/>
      <c r="N186" t="e">
        <v>#N/A</v>
      </c>
    </row>
    <row r="187" spans="1:14" x14ac:dyDescent="0.25">
      <c r="A187" t="s">
        <v>64</v>
      </c>
      <c r="B187" t="s">
        <v>6</v>
      </c>
      <c r="C187" s="5" t="s">
        <v>17</v>
      </c>
      <c r="D187" s="5" t="s">
        <v>86</v>
      </c>
      <c r="F187" s="5"/>
      <c r="H187" s="89"/>
      <c r="N187" t="e">
        <v>#N/A</v>
      </c>
    </row>
    <row r="188" spans="1:14" x14ac:dyDescent="0.25">
      <c r="A188" t="s">
        <v>64</v>
      </c>
      <c r="B188" t="s">
        <v>6</v>
      </c>
      <c r="C188" s="5" t="s">
        <v>17</v>
      </c>
      <c r="D188" s="5" t="s">
        <v>87</v>
      </c>
      <c r="F188" s="5"/>
      <c r="H188" s="89"/>
      <c r="N188" t="e">
        <v>#N/A</v>
      </c>
    </row>
    <row r="189" spans="1:14" x14ac:dyDescent="0.25">
      <c r="A189" t="s">
        <v>64</v>
      </c>
      <c r="B189" t="s">
        <v>6</v>
      </c>
      <c r="C189" s="5" t="s">
        <v>17</v>
      </c>
      <c r="D189" s="5" t="s">
        <v>84</v>
      </c>
      <c r="F189" s="5"/>
      <c r="H189" s="89"/>
      <c r="N189" t="e">
        <v>#N/A</v>
      </c>
    </row>
    <row r="190" spans="1:14" x14ac:dyDescent="0.25">
      <c r="A190" t="s">
        <v>64</v>
      </c>
      <c r="B190" t="s">
        <v>6</v>
      </c>
      <c r="C190" s="5" t="s">
        <v>17</v>
      </c>
      <c r="D190" s="5" t="s">
        <v>22</v>
      </c>
      <c r="F190" s="5"/>
      <c r="H190" s="89"/>
      <c r="N190" t="e">
        <v>#N/A</v>
      </c>
    </row>
    <row r="191" spans="1:14" x14ac:dyDescent="0.25">
      <c r="A191" t="s">
        <v>64</v>
      </c>
      <c r="B191" t="s">
        <v>6</v>
      </c>
      <c r="C191" s="5" t="s">
        <v>17</v>
      </c>
      <c r="D191" s="5" t="s">
        <v>88</v>
      </c>
      <c r="F191" s="5"/>
      <c r="H191" s="89"/>
      <c r="N191" t="e">
        <v>#N/A</v>
      </c>
    </row>
    <row r="192" spans="1:14" x14ac:dyDescent="0.25">
      <c r="A192" t="s">
        <v>64</v>
      </c>
      <c r="B192" t="s">
        <v>6</v>
      </c>
      <c r="C192" s="5" t="s">
        <v>17</v>
      </c>
      <c r="D192" s="5">
        <v>20</v>
      </c>
      <c r="F192" s="5"/>
      <c r="H192" s="89"/>
      <c r="N192" t="s">
        <v>493</v>
      </c>
    </row>
    <row r="193" spans="1:14" x14ac:dyDescent="0.25">
      <c r="A193" t="s">
        <v>64</v>
      </c>
      <c r="B193" t="s">
        <v>6</v>
      </c>
      <c r="C193" s="5" t="s">
        <v>17</v>
      </c>
      <c r="D193" s="5" t="s">
        <v>89</v>
      </c>
      <c r="F193" s="5"/>
      <c r="H193" s="89"/>
      <c r="N193" t="s">
        <v>493</v>
      </c>
    </row>
    <row r="194" spans="1:14" x14ac:dyDescent="0.25">
      <c r="A194" t="s">
        <v>64</v>
      </c>
      <c r="B194" t="s">
        <v>6</v>
      </c>
      <c r="C194" s="5" t="s">
        <v>17</v>
      </c>
      <c r="D194" s="5" t="s">
        <v>90</v>
      </c>
      <c r="F194" s="5"/>
      <c r="H194" s="89"/>
      <c r="N194" t="s">
        <v>493</v>
      </c>
    </row>
    <row r="195" spans="1:14" x14ac:dyDescent="0.25">
      <c r="A195" t="s">
        <v>64</v>
      </c>
      <c r="B195" t="s">
        <v>6</v>
      </c>
      <c r="C195" s="5" t="s">
        <v>17</v>
      </c>
      <c r="D195" s="5">
        <v>22</v>
      </c>
      <c r="F195" s="5"/>
      <c r="H195" s="89"/>
      <c r="N195" t="s">
        <v>493</v>
      </c>
    </row>
    <row r="196" spans="1:14" x14ac:dyDescent="0.25">
      <c r="A196" t="s">
        <v>64</v>
      </c>
      <c r="B196" t="s">
        <v>6</v>
      </c>
      <c r="C196" s="5" t="s">
        <v>17</v>
      </c>
      <c r="D196" s="5">
        <v>22.1</v>
      </c>
      <c r="F196" s="5"/>
      <c r="H196" s="89"/>
      <c r="N196" t="s">
        <v>493</v>
      </c>
    </row>
    <row r="197" spans="1:14" x14ac:dyDescent="0.25">
      <c r="A197" t="s">
        <v>64</v>
      </c>
      <c r="B197" t="s">
        <v>6</v>
      </c>
      <c r="C197" s="5" t="s">
        <v>17</v>
      </c>
      <c r="D197" s="5">
        <v>22.2</v>
      </c>
      <c r="F197" s="5"/>
      <c r="H197" s="89"/>
      <c r="N197" t="s">
        <v>493</v>
      </c>
    </row>
    <row r="198" spans="1:14" x14ac:dyDescent="0.25">
      <c r="A198" t="s">
        <v>64</v>
      </c>
      <c r="B198" t="s">
        <v>6</v>
      </c>
      <c r="C198" s="5" t="s">
        <v>17</v>
      </c>
      <c r="D198" s="5">
        <v>23</v>
      </c>
      <c r="F198" s="5"/>
      <c r="H198" s="89"/>
      <c r="N198" t="s">
        <v>493</v>
      </c>
    </row>
    <row r="199" spans="1:14" x14ac:dyDescent="0.25">
      <c r="A199" t="s">
        <v>64</v>
      </c>
      <c r="B199" t="s">
        <v>6</v>
      </c>
      <c r="C199" s="5" t="s">
        <v>17</v>
      </c>
      <c r="D199" s="5">
        <v>27</v>
      </c>
      <c r="F199" s="5"/>
      <c r="H199" s="89"/>
      <c r="N199" t="s">
        <v>493</v>
      </c>
    </row>
    <row r="200" spans="1:14" x14ac:dyDescent="0.25">
      <c r="A200" t="s">
        <v>64</v>
      </c>
      <c r="B200" t="s">
        <v>6</v>
      </c>
      <c r="C200" s="5" t="s">
        <v>17</v>
      </c>
      <c r="D200" s="5">
        <v>6</v>
      </c>
      <c r="F200" s="5"/>
      <c r="H200" s="89"/>
      <c r="N200" t="s">
        <v>496</v>
      </c>
    </row>
    <row r="201" spans="1:14" x14ac:dyDescent="0.25">
      <c r="A201" s="2" t="s">
        <v>91</v>
      </c>
      <c r="B201" s="2" t="s">
        <v>92</v>
      </c>
      <c r="C201" s="6"/>
      <c r="D201" s="6"/>
      <c r="E201" s="7">
        <f>COUNTIFS(A202:A231,"2027-2028")</f>
        <v>30</v>
      </c>
      <c r="F201" s="5"/>
      <c r="H201" s="89"/>
    </row>
    <row r="202" spans="1:14" x14ac:dyDescent="0.25">
      <c r="A202" t="s">
        <v>91</v>
      </c>
      <c r="B202" t="s">
        <v>6</v>
      </c>
      <c r="C202" s="5" t="s">
        <v>7</v>
      </c>
      <c r="D202" s="5">
        <v>1.3</v>
      </c>
      <c r="F202" s="5"/>
      <c r="H202" s="89"/>
      <c r="N202" t="s">
        <v>496</v>
      </c>
    </row>
    <row r="203" spans="1:14" x14ac:dyDescent="0.25">
      <c r="A203" t="s">
        <v>91</v>
      </c>
      <c r="B203" t="s">
        <v>6</v>
      </c>
      <c r="C203" s="5" t="s">
        <v>7</v>
      </c>
      <c r="D203" s="5">
        <v>19</v>
      </c>
      <c r="F203" s="5"/>
      <c r="H203" s="89"/>
      <c r="N203" t="s">
        <v>496</v>
      </c>
    </row>
    <row r="204" spans="1:14" x14ac:dyDescent="0.25">
      <c r="A204" t="s">
        <v>91</v>
      </c>
      <c r="B204" t="s">
        <v>6</v>
      </c>
      <c r="C204" s="5" t="s">
        <v>7</v>
      </c>
      <c r="D204" s="5">
        <v>21</v>
      </c>
      <c r="F204" s="5"/>
      <c r="H204" s="89"/>
      <c r="N204" t="s">
        <v>496</v>
      </c>
    </row>
    <row r="205" spans="1:14" x14ac:dyDescent="0.25">
      <c r="A205" t="s">
        <v>91</v>
      </c>
      <c r="B205" t="s">
        <v>6</v>
      </c>
      <c r="C205" s="5" t="s">
        <v>7</v>
      </c>
      <c r="D205" s="5">
        <v>22</v>
      </c>
      <c r="F205" s="5"/>
      <c r="H205" s="89"/>
      <c r="N205" t="s">
        <v>496</v>
      </c>
    </row>
    <row r="206" spans="1:14" x14ac:dyDescent="0.25">
      <c r="A206" t="s">
        <v>91</v>
      </c>
      <c r="B206" t="s">
        <v>6</v>
      </c>
      <c r="C206" s="5" t="s">
        <v>7</v>
      </c>
      <c r="D206" s="5">
        <v>3</v>
      </c>
      <c r="F206" s="5"/>
      <c r="H206" s="89"/>
      <c r="N206" t="s">
        <v>496</v>
      </c>
    </row>
    <row r="207" spans="1:14" x14ac:dyDescent="0.25">
      <c r="A207" t="s">
        <v>91</v>
      </c>
      <c r="B207" t="s">
        <v>6</v>
      </c>
      <c r="C207" s="5" t="s">
        <v>7</v>
      </c>
      <c r="D207" s="5" t="s">
        <v>93</v>
      </c>
      <c r="F207" s="5"/>
      <c r="H207" s="89"/>
      <c r="N207" t="s">
        <v>496</v>
      </c>
    </row>
    <row r="208" spans="1:14" x14ac:dyDescent="0.25">
      <c r="A208" t="s">
        <v>91</v>
      </c>
      <c r="B208" t="s">
        <v>6</v>
      </c>
      <c r="C208" s="5" t="s">
        <v>7</v>
      </c>
      <c r="D208" s="5">
        <v>82</v>
      </c>
      <c r="F208" s="5"/>
      <c r="H208" s="89"/>
      <c r="N208" t="s">
        <v>493</v>
      </c>
    </row>
    <row r="209" spans="1:14" x14ac:dyDescent="0.25">
      <c r="A209" t="s">
        <v>91</v>
      </c>
      <c r="B209" t="s">
        <v>6</v>
      </c>
      <c r="C209" s="5" t="s">
        <v>7</v>
      </c>
      <c r="D209" s="5">
        <v>83</v>
      </c>
      <c r="F209" s="5"/>
      <c r="H209" s="89"/>
      <c r="N209" t="s">
        <v>493</v>
      </c>
    </row>
    <row r="210" spans="1:14" x14ac:dyDescent="0.25">
      <c r="A210" t="s">
        <v>91</v>
      </c>
      <c r="B210" t="s">
        <v>6</v>
      </c>
      <c r="C210" s="5" t="s">
        <v>12</v>
      </c>
      <c r="D210" s="5">
        <v>4</v>
      </c>
      <c r="F210" s="5"/>
      <c r="H210" s="89"/>
      <c r="N210" t="s">
        <v>496</v>
      </c>
    </row>
    <row r="211" spans="1:14" x14ac:dyDescent="0.25">
      <c r="A211" t="s">
        <v>91</v>
      </c>
      <c r="B211" t="s">
        <v>6</v>
      </c>
      <c r="C211" s="5" t="s">
        <v>13</v>
      </c>
      <c r="D211" s="5">
        <v>17.11</v>
      </c>
      <c r="F211" s="5"/>
      <c r="H211" s="89"/>
      <c r="N211" t="s">
        <v>493</v>
      </c>
    </row>
    <row r="212" spans="1:14" x14ac:dyDescent="0.25">
      <c r="A212" t="s">
        <v>91</v>
      </c>
      <c r="B212" t="s">
        <v>6</v>
      </c>
      <c r="C212" s="5" t="s">
        <v>13</v>
      </c>
      <c r="D212" s="5">
        <v>181.2</v>
      </c>
      <c r="F212" s="5"/>
      <c r="H212" s="89"/>
      <c r="N212" t="e">
        <v>#N/A</v>
      </c>
    </row>
    <row r="213" spans="1:14" x14ac:dyDescent="0.25">
      <c r="A213" t="s">
        <v>91</v>
      </c>
      <c r="B213" t="s">
        <v>6</v>
      </c>
      <c r="C213" s="5" t="s">
        <v>13</v>
      </c>
      <c r="D213" s="5">
        <v>181.3</v>
      </c>
      <c r="F213" s="5"/>
      <c r="H213" s="89"/>
      <c r="N213" t="e">
        <v>#N/A</v>
      </c>
    </row>
    <row r="214" spans="1:14" x14ac:dyDescent="0.25">
      <c r="A214" t="s">
        <v>91</v>
      </c>
      <c r="B214" t="s">
        <v>6</v>
      </c>
      <c r="C214" s="5" t="s">
        <v>13</v>
      </c>
      <c r="D214" s="5">
        <v>57.11</v>
      </c>
      <c r="F214" s="5"/>
      <c r="H214" s="89"/>
      <c r="N214" t="s">
        <v>496</v>
      </c>
    </row>
    <row r="215" spans="1:14" x14ac:dyDescent="0.25">
      <c r="A215" t="s">
        <v>91</v>
      </c>
      <c r="B215" t="s">
        <v>6</v>
      </c>
      <c r="C215" s="5" t="s">
        <v>13</v>
      </c>
      <c r="D215" s="5">
        <v>701</v>
      </c>
      <c r="F215" s="5"/>
      <c r="H215" s="89"/>
      <c r="N215" t="s">
        <v>493</v>
      </c>
    </row>
    <row r="216" spans="1:14" x14ac:dyDescent="0.25">
      <c r="A216" t="s">
        <v>91</v>
      </c>
      <c r="B216" t="s">
        <v>6</v>
      </c>
      <c r="C216" s="5" t="s">
        <v>13</v>
      </c>
      <c r="D216" s="5">
        <v>74.22</v>
      </c>
      <c r="F216" s="5"/>
      <c r="H216" s="89"/>
      <c r="N216" t="s">
        <v>493</v>
      </c>
    </row>
    <row r="217" spans="1:14" x14ac:dyDescent="0.25">
      <c r="A217" t="s">
        <v>91</v>
      </c>
      <c r="B217" t="s">
        <v>6</v>
      </c>
      <c r="C217" s="5" t="s">
        <v>13</v>
      </c>
      <c r="D217" s="5">
        <v>76.11</v>
      </c>
      <c r="F217" s="5"/>
      <c r="H217" s="89"/>
      <c r="N217" t="s">
        <v>493</v>
      </c>
    </row>
    <row r="218" spans="1:14" x14ac:dyDescent="0.25">
      <c r="A218" t="s">
        <v>91</v>
      </c>
      <c r="B218" t="s">
        <v>6</v>
      </c>
      <c r="C218" s="5" t="s">
        <v>13</v>
      </c>
      <c r="D218" s="5">
        <v>81.41</v>
      </c>
      <c r="F218" s="5"/>
      <c r="H218" s="89"/>
      <c r="N218" t="e">
        <v>#N/A</v>
      </c>
    </row>
    <row r="219" spans="1:14" x14ac:dyDescent="0.25">
      <c r="A219" t="s">
        <v>91</v>
      </c>
      <c r="B219" t="s">
        <v>6</v>
      </c>
      <c r="C219" s="5" t="s">
        <v>13</v>
      </c>
      <c r="D219" s="5">
        <v>81.62</v>
      </c>
      <c r="F219" s="5"/>
      <c r="H219" s="89"/>
      <c r="N219" t="s">
        <v>493</v>
      </c>
    </row>
    <row r="220" spans="1:14" x14ac:dyDescent="0.25">
      <c r="A220" t="s">
        <v>91</v>
      </c>
      <c r="B220" t="s">
        <v>6</v>
      </c>
      <c r="C220" s="5" t="s">
        <v>36</v>
      </c>
      <c r="D220" s="5">
        <v>15</v>
      </c>
      <c r="F220" s="5"/>
      <c r="H220" s="89"/>
      <c r="N220" t="s">
        <v>493</v>
      </c>
    </row>
    <row r="221" spans="1:14" x14ac:dyDescent="0.25">
      <c r="A221" t="s">
        <v>91</v>
      </c>
      <c r="B221" t="s">
        <v>6</v>
      </c>
      <c r="C221" s="5" t="s">
        <v>37</v>
      </c>
      <c r="D221" s="5">
        <v>5</v>
      </c>
      <c r="F221" s="5"/>
      <c r="H221" s="89"/>
      <c r="N221" t="s">
        <v>493</v>
      </c>
    </row>
    <row r="222" spans="1:14" x14ac:dyDescent="0.25">
      <c r="A222" t="s">
        <v>91</v>
      </c>
      <c r="B222" t="s">
        <v>6</v>
      </c>
      <c r="C222" s="5" t="s">
        <v>16</v>
      </c>
      <c r="D222" s="5">
        <v>17</v>
      </c>
      <c r="F222" s="5"/>
      <c r="H222" s="89"/>
      <c r="N222" t="s">
        <v>496</v>
      </c>
    </row>
    <row r="223" spans="1:14" x14ac:dyDescent="0.25">
      <c r="A223" t="s">
        <v>91</v>
      </c>
      <c r="B223" t="s">
        <v>6</v>
      </c>
      <c r="C223" s="5" t="s">
        <v>16</v>
      </c>
      <c r="D223" s="5">
        <v>44</v>
      </c>
      <c r="F223" s="5"/>
      <c r="H223" s="89"/>
      <c r="N223" t="s">
        <v>496</v>
      </c>
    </row>
    <row r="224" spans="1:14" x14ac:dyDescent="0.25">
      <c r="A224" t="s">
        <v>91</v>
      </c>
      <c r="B224" t="s">
        <v>6</v>
      </c>
      <c r="C224" s="5" t="s">
        <v>40</v>
      </c>
      <c r="D224" s="5">
        <v>10</v>
      </c>
      <c r="F224" s="5"/>
      <c r="H224" s="89"/>
      <c r="N224" t="s">
        <v>496</v>
      </c>
    </row>
    <row r="225" spans="1:14" x14ac:dyDescent="0.25">
      <c r="A225" t="s">
        <v>91</v>
      </c>
      <c r="B225" t="s">
        <v>6</v>
      </c>
      <c r="C225" s="5" t="s">
        <v>40</v>
      </c>
      <c r="D225" s="5">
        <v>8</v>
      </c>
      <c r="F225" s="5"/>
      <c r="H225" s="89"/>
      <c r="N225" t="s">
        <v>496</v>
      </c>
    </row>
    <row r="226" spans="1:14" x14ac:dyDescent="0.25">
      <c r="A226" t="s">
        <v>91</v>
      </c>
      <c r="B226" t="s">
        <v>6</v>
      </c>
      <c r="C226" s="5" t="s">
        <v>94</v>
      </c>
      <c r="D226" s="5">
        <v>47</v>
      </c>
      <c r="F226" s="5"/>
      <c r="H226" s="89"/>
      <c r="N226" t="s">
        <v>493</v>
      </c>
    </row>
    <row r="227" spans="1:14" x14ac:dyDescent="0.25">
      <c r="A227" t="s">
        <v>91</v>
      </c>
      <c r="B227" t="s">
        <v>6</v>
      </c>
      <c r="C227" s="5" t="s">
        <v>94</v>
      </c>
      <c r="D227" s="5">
        <v>47.1</v>
      </c>
      <c r="F227" s="5"/>
      <c r="H227" s="89"/>
      <c r="N227" t="s">
        <v>496</v>
      </c>
    </row>
    <row r="228" spans="1:14" x14ac:dyDescent="0.25">
      <c r="A228" t="s">
        <v>91</v>
      </c>
      <c r="B228" t="s">
        <v>6</v>
      </c>
      <c r="C228" s="5" t="s">
        <v>94</v>
      </c>
      <c r="D228" s="5">
        <v>47.2</v>
      </c>
      <c r="F228" s="5"/>
      <c r="H228" s="89"/>
      <c r="N228" t="s">
        <v>493</v>
      </c>
    </row>
    <row r="229" spans="1:14" x14ac:dyDescent="0.25">
      <c r="A229" t="s">
        <v>91</v>
      </c>
      <c r="B229" t="s">
        <v>6</v>
      </c>
      <c r="C229" s="5" t="s">
        <v>94</v>
      </c>
      <c r="D229" s="5">
        <v>47.3</v>
      </c>
      <c r="F229" s="5"/>
      <c r="H229" s="89"/>
      <c r="N229" t="s">
        <v>493</v>
      </c>
    </row>
    <row r="230" spans="1:14" x14ac:dyDescent="0.25">
      <c r="A230" t="s">
        <v>91</v>
      </c>
      <c r="B230" t="s">
        <v>6</v>
      </c>
      <c r="C230" s="5" t="s">
        <v>94</v>
      </c>
      <c r="D230" s="5">
        <v>47.4</v>
      </c>
      <c r="F230" s="5"/>
      <c r="H230" s="89"/>
      <c r="N230" t="s">
        <v>493</v>
      </c>
    </row>
    <row r="231" spans="1:14" x14ac:dyDescent="0.25">
      <c r="A231" t="s">
        <v>91</v>
      </c>
      <c r="B231" t="s">
        <v>6</v>
      </c>
      <c r="C231" s="5" t="s">
        <v>94</v>
      </c>
      <c r="D231" s="5">
        <v>47.5</v>
      </c>
      <c r="F231" s="5"/>
      <c r="H231" s="89"/>
      <c r="N231" t="s">
        <v>493</v>
      </c>
    </row>
    <row r="232" spans="1:14" x14ac:dyDescent="0.25">
      <c r="A232" s="2" t="s">
        <v>95</v>
      </c>
      <c r="B232" s="2" t="s">
        <v>96</v>
      </c>
      <c r="C232" s="6"/>
      <c r="D232" s="6"/>
      <c r="E232" s="7">
        <f>COUNTIFS(A233:A281,"2028-2029")</f>
        <v>49</v>
      </c>
      <c r="F232" s="5"/>
      <c r="H232" s="89"/>
    </row>
    <row r="233" spans="1:14" x14ac:dyDescent="0.25">
      <c r="A233" t="s">
        <v>95</v>
      </c>
      <c r="B233" t="s">
        <v>6</v>
      </c>
      <c r="C233" s="5" t="s">
        <v>7</v>
      </c>
      <c r="D233" s="5">
        <v>1.4</v>
      </c>
      <c r="F233" s="5"/>
      <c r="H233" s="89"/>
      <c r="N233" t="e">
        <v>#N/A</v>
      </c>
    </row>
    <row r="234" spans="1:14" x14ac:dyDescent="0.25">
      <c r="A234" t="s">
        <v>95</v>
      </c>
      <c r="B234" t="s">
        <v>6</v>
      </c>
      <c r="C234" s="5" t="s">
        <v>7</v>
      </c>
      <c r="D234" s="5">
        <v>2.2000000000000002</v>
      </c>
      <c r="F234" s="5"/>
      <c r="H234" s="89"/>
      <c r="N234" t="s">
        <v>496</v>
      </c>
    </row>
    <row r="235" spans="1:14" x14ac:dyDescent="0.25">
      <c r="A235" t="s">
        <v>95</v>
      </c>
      <c r="B235" t="s">
        <v>6</v>
      </c>
      <c r="C235" s="5" t="s">
        <v>7</v>
      </c>
      <c r="D235" s="5">
        <v>24</v>
      </c>
      <c r="F235" s="5"/>
      <c r="H235" s="89"/>
      <c r="N235" t="s">
        <v>493</v>
      </c>
    </row>
    <row r="236" spans="1:14" x14ac:dyDescent="0.25">
      <c r="A236" t="s">
        <v>95</v>
      </c>
      <c r="B236" t="s">
        <v>6</v>
      </c>
      <c r="C236" s="5" t="s">
        <v>7</v>
      </c>
      <c r="D236" s="5" t="s">
        <v>97</v>
      </c>
      <c r="F236" s="5"/>
      <c r="H236" s="89"/>
      <c r="N236" t="s">
        <v>496</v>
      </c>
    </row>
    <row r="237" spans="1:14" x14ac:dyDescent="0.25">
      <c r="A237" t="s">
        <v>95</v>
      </c>
      <c r="B237" t="s">
        <v>6</v>
      </c>
      <c r="C237" s="5" t="s">
        <v>7</v>
      </c>
      <c r="D237" s="5" t="s">
        <v>98</v>
      </c>
      <c r="F237" s="5"/>
      <c r="H237" s="89"/>
      <c r="N237" t="s">
        <v>496</v>
      </c>
    </row>
    <row r="238" spans="1:14" x14ac:dyDescent="0.25">
      <c r="A238" t="s">
        <v>95</v>
      </c>
      <c r="B238" t="s">
        <v>6</v>
      </c>
      <c r="C238" s="5" t="s">
        <v>12</v>
      </c>
      <c r="D238" s="5">
        <v>2</v>
      </c>
      <c r="F238" s="5"/>
      <c r="H238" s="89"/>
      <c r="N238" t="s">
        <v>496</v>
      </c>
    </row>
    <row r="239" spans="1:14" x14ac:dyDescent="0.25">
      <c r="A239" t="s">
        <v>95</v>
      </c>
      <c r="B239" t="s">
        <v>6</v>
      </c>
      <c r="C239" s="5" t="s">
        <v>12</v>
      </c>
      <c r="D239" s="5">
        <v>5</v>
      </c>
      <c r="F239" s="5"/>
      <c r="H239" s="89"/>
      <c r="N239" t="s">
        <v>496</v>
      </c>
    </row>
    <row r="240" spans="1:14" x14ac:dyDescent="0.25">
      <c r="A240" t="s">
        <v>95</v>
      </c>
      <c r="B240" t="s">
        <v>6</v>
      </c>
      <c r="C240" s="5" t="s">
        <v>13</v>
      </c>
      <c r="D240" s="5" t="s">
        <v>99</v>
      </c>
      <c r="F240" s="5"/>
      <c r="H240" s="89"/>
      <c r="N240" t="s">
        <v>496</v>
      </c>
    </row>
    <row r="241" spans="1:14" x14ac:dyDescent="0.25">
      <c r="A241" t="s">
        <v>95</v>
      </c>
      <c r="B241" t="s">
        <v>6</v>
      </c>
      <c r="C241" s="5" t="s">
        <v>13</v>
      </c>
      <c r="D241" s="5">
        <v>49</v>
      </c>
      <c r="F241" s="5"/>
      <c r="H241" s="89"/>
      <c r="N241" t="s">
        <v>493</v>
      </c>
    </row>
    <row r="242" spans="1:14" x14ac:dyDescent="0.25">
      <c r="A242" t="s">
        <v>95</v>
      </c>
      <c r="B242" t="s">
        <v>6</v>
      </c>
      <c r="C242" s="5" t="s">
        <v>13</v>
      </c>
      <c r="D242" s="5">
        <v>5</v>
      </c>
      <c r="F242" s="5"/>
      <c r="H242" s="89"/>
      <c r="N242" t="s">
        <v>493</v>
      </c>
    </row>
    <row r="243" spans="1:14" x14ac:dyDescent="0.25">
      <c r="A243" t="s">
        <v>95</v>
      </c>
      <c r="B243" t="s">
        <v>6</v>
      </c>
      <c r="C243" s="5" t="s">
        <v>13</v>
      </c>
      <c r="D243" s="5" t="s">
        <v>100</v>
      </c>
      <c r="F243" s="5"/>
      <c r="H243" s="89"/>
      <c r="N243" t="s">
        <v>493</v>
      </c>
    </row>
    <row r="244" spans="1:14" x14ac:dyDescent="0.25">
      <c r="A244" t="s">
        <v>95</v>
      </c>
      <c r="B244" t="s">
        <v>6</v>
      </c>
      <c r="C244" s="5" t="s">
        <v>13</v>
      </c>
      <c r="D244" s="5" t="s">
        <v>101</v>
      </c>
      <c r="F244" s="5"/>
      <c r="H244" s="89"/>
      <c r="N244" t="s">
        <v>493</v>
      </c>
    </row>
    <row r="245" spans="1:14" x14ac:dyDescent="0.25">
      <c r="A245" t="s">
        <v>95</v>
      </c>
      <c r="B245" t="s">
        <v>6</v>
      </c>
      <c r="C245" s="5" t="s">
        <v>13</v>
      </c>
      <c r="D245" s="5" t="s">
        <v>102</v>
      </c>
      <c r="F245" s="5"/>
      <c r="H245" s="89"/>
      <c r="N245" t="s">
        <v>493</v>
      </c>
    </row>
    <row r="246" spans="1:14" x14ac:dyDescent="0.25">
      <c r="A246" t="s">
        <v>95</v>
      </c>
      <c r="B246" t="s">
        <v>6</v>
      </c>
      <c r="C246" s="5" t="s">
        <v>13</v>
      </c>
      <c r="D246" s="5">
        <v>55.13</v>
      </c>
      <c r="F246" s="5"/>
      <c r="H246" s="89"/>
      <c r="N246" t="s">
        <v>493</v>
      </c>
    </row>
    <row r="247" spans="1:14" x14ac:dyDescent="0.25">
      <c r="A247" t="s">
        <v>95</v>
      </c>
      <c r="B247" t="s">
        <v>6</v>
      </c>
      <c r="C247" s="5" t="s">
        <v>13</v>
      </c>
      <c r="D247" s="5">
        <v>57.12</v>
      </c>
      <c r="F247" s="5"/>
      <c r="H247" s="89"/>
      <c r="N247" t="s">
        <v>493</v>
      </c>
    </row>
    <row r="248" spans="1:14" x14ac:dyDescent="0.25">
      <c r="A248" t="s">
        <v>95</v>
      </c>
      <c r="B248" t="s">
        <v>6</v>
      </c>
      <c r="C248" s="5" t="s">
        <v>13</v>
      </c>
      <c r="D248" s="5" t="s">
        <v>103</v>
      </c>
      <c r="F248" s="5"/>
      <c r="H248" s="89"/>
      <c r="N248" t="e">
        <v>#N/A</v>
      </c>
    </row>
    <row r="249" spans="1:14" x14ac:dyDescent="0.25">
      <c r="A249" t="s">
        <v>95</v>
      </c>
      <c r="B249" t="s">
        <v>6</v>
      </c>
      <c r="C249" s="5" t="s">
        <v>13</v>
      </c>
      <c r="D249" s="5" t="s">
        <v>104</v>
      </c>
      <c r="F249" s="5"/>
      <c r="H249" s="89"/>
      <c r="N249" t="e">
        <v>#N/A</v>
      </c>
    </row>
    <row r="250" spans="1:14" x14ac:dyDescent="0.25">
      <c r="A250" t="s">
        <v>95</v>
      </c>
      <c r="B250" t="s">
        <v>6</v>
      </c>
      <c r="C250" s="5" t="s">
        <v>13</v>
      </c>
      <c r="D250" s="5" t="s">
        <v>105</v>
      </c>
      <c r="F250" s="5"/>
      <c r="H250" s="89"/>
      <c r="N250" t="e">
        <v>#N/A</v>
      </c>
    </row>
    <row r="251" spans="1:14" x14ac:dyDescent="0.25">
      <c r="A251" t="s">
        <v>95</v>
      </c>
      <c r="B251" t="s">
        <v>6</v>
      </c>
      <c r="C251" s="5" t="s">
        <v>13</v>
      </c>
      <c r="D251" s="5" t="s">
        <v>106</v>
      </c>
      <c r="F251" s="5"/>
      <c r="H251" s="89"/>
      <c r="N251" t="e">
        <v>#N/A</v>
      </c>
    </row>
    <row r="252" spans="1:14" x14ac:dyDescent="0.25">
      <c r="A252" t="s">
        <v>95</v>
      </c>
      <c r="B252" t="s">
        <v>6</v>
      </c>
      <c r="C252" s="5" t="s">
        <v>13</v>
      </c>
      <c r="D252" s="5">
        <v>70.12</v>
      </c>
      <c r="F252" s="5"/>
      <c r="H252" s="89"/>
      <c r="N252" t="s">
        <v>493</v>
      </c>
    </row>
    <row r="253" spans="1:14" x14ac:dyDescent="0.25">
      <c r="A253" t="s">
        <v>95</v>
      </c>
      <c r="B253" t="s">
        <v>6</v>
      </c>
      <c r="C253" s="5" t="s">
        <v>13</v>
      </c>
      <c r="D253" s="5">
        <v>98</v>
      </c>
      <c r="F253" s="5"/>
      <c r="H253" s="89"/>
      <c r="N253" t="s">
        <v>493</v>
      </c>
    </row>
    <row r="254" spans="1:14" x14ac:dyDescent="0.25">
      <c r="A254" t="s">
        <v>95</v>
      </c>
      <c r="B254" t="s">
        <v>6</v>
      </c>
      <c r="C254" s="5" t="s">
        <v>56</v>
      </c>
      <c r="D254" s="5">
        <v>139</v>
      </c>
      <c r="F254" s="5"/>
      <c r="H254" s="89"/>
      <c r="N254" t="s">
        <v>493</v>
      </c>
    </row>
    <row r="255" spans="1:14" x14ac:dyDescent="0.25">
      <c r="A255" t="s">
        <v>95</v>
      </c>
      <c r="B255" t="s">
        <v>6</v>
      </c>
      <c r="C255" s="5" t="s">
        <v>56</v>
      </c>
      <c r="D255" s="5">
        <v>60</v>
      </c>
      <c r="F255" s="5"/>
      <c r="H255" s="89"/>
      <c r="N255" t="s">
        <v>493</v>
      </c>
    </row>
    <row r="256" spans="1:14" x14ac:dyDescent="0.25">
      <c r="A256" t="s">
        <v>95</v>
      </c>
      <c r="B256" t="s">
        <v>6</v>
      </c>
      <c r="C256" s="5" t="s">
        <v>56</v>
      </c>
      <c r="D256" s="5">
        <v>8</v>
      </c>
      <c r="F256" s="5"/>
      <c r="H256" s="89"/>
      <c r="N256" t="s">
        <v>493</v>
      </c>
    </row>
    <row r="257" spans="1:14" x14ac:dyDescent="0.25">
      <c r="A257" t="s">
        <v>95</v>
      </c>
      <c r="B257" t="s">
        <v>6</v>
      </c>
      <c r="C257" s="5" t="s">
        <v>37</v>
      </c>
      <c r="D257" s="5">
        <v>1</v>
      </c>
      <c r="F257" s="5"/>
      <c r="H257" s="89"/>
      <c r="N257" t="s">
        <v>493</v>
      </c>
    </row>
    <row r="258" spans="1:14" x14ac:dyDescent="0.25">
      <c r="A258" t="s">
        <v>95</v>
      </c>
      <c r="B258" t="s">
        <v>6</v>
      </c>
      <c r="C258" s="5" t="s">
        <v>37</v>
      </c>
      <c r="D258" s="5" t="s">
        <v>107</v>
      </c>
      <c r="F258" s="5"/>
      <c r="H258" s="89"/>
      <c r="N258" t="s">
        <v>493</v>
      </c>
    </row>
    <row r="259" spans="1:14" x14ac:dyDescent="0.25">
      <c r="A259" t="s">
        <v>95</v>
      </c>
      <c r="B259" t="s">
        <v>6</v>
      </c>
      <c r="C259" s="5" t="s">
        <v>37</v>
      </c>
      <c r="D259" s="5">
        <v>2</v>
      </c>
      <c r="F259" s="5"/>
      <c r="H259" s="89"/>
      <c r="N259" t="s">
        <v>493</v>
      </c>
    </row>
    <row r="260" spans="1:14" x14ac:dyDescent="0.25">
      <c r="A260" t="s">
        <v>95</v>
      </c>
      <c r="B260" t="s">
        <v>6</v>
      </c>
      <c r="C260" s="5" t="s">
        <v>37</v>
      </c>
      <c r="D260" s="5" t="s">
        <v>108</v>
      </c>
      <c r="F260" s="5"/>
      <c r="H260" s="89"/>
      <c r="N260" t="s">
        <v>493</v>
      </c>
    </row>
    <row r="261" spans="1:14" x14ac:dyDescent="0.25">
      <c r="A261" t="s">
        <v>95</v>
      </c>
      <c r="B261" t="s">
        <v>6</v>
      </c>
      <c r="C261" s="5" t="s">
        <v>37</v>
      </c>
      <c r="D261" s="5" t="s">
        <v>69</v>
      </c>
      <c r="F261" s="5"/>
      <c r="H261" s="89"/>
      <c r="N261" t="s">
        <v>493</v>
      </c>
    </row>
    <row r="262" spans="1:14" x14ac:dyDescent="0.25">
      <c r="A262" t="s">
        <v>95</v>
      </c>
      <c r="B262" t="s">
        <v>6</v>
      </c>
      <c r="C262" s="5" t="s">
        <v>37</v>
      </c>
      <c r="D262" s="5" t="s">
        <v>109</v>
      </c>
      <c r="F262" s="5"/>
      <c r="H262" s="89"/>
      <c r="N262" t="s">
        <v>493</v>
      </c>
    </row>
    <row r="263" spans="1:14" x14ac:dyDescent="0.25">
      <c r="A263" t="s">
        <v>95</v>
      </c>
      <c r="B263" t="s">
        <v>6</v>
      </c>
      <c r="C263" s="5" t="s">
        <v>37</v>
      </c>
      <c r="D263" s="5" t="s">
        <v>110</v>
      </c>
      <c r="F263" s="5"/>
      <c r="H263" s="89"/>
      <c r="N263" t="s">
        <v>493</v>
      </c>
    </row>
    <row r="264" spans="1:14" x14ac:dyDescent="0.25">
      <c r="A264" t="s">
        <v>95</v>
      </c>
      <c r="B264" t="s">
        <v>6</v>
      </c>
      <c r="C264" s="5" t="s">
        <v>16</v>
      </c>
      <c r="D264" s="5">
        <v>10</v>
      </c>
      <c r="F264" s="5"/>
      <c r="H264" s="89"/>
      <c r="N264" t="s">
        <v>496</v>
      </c>
    </row>
    <row r="265" spans="1:14" x14ac:dyDescent="0.25">
      <c r="A265" t="s">
        <v>95</v>
      </c>
      <c r="B265" t="s">
        <v>6</v>
      </c>
      <c r="C265" s="5" t="s">
        <v>16</v>
      </c>
      <c r="D265" s="5">
        <v>20</v>
      </c>
      <c r="F265" s="5"/>
      <c r="H265" s="89"/>
      <c r="N265" t="s">
        <v>493</v>
      </c>
    </row>
    <row r="266" spans="1:14" x14ac:dyDescent="0.25">
      <c r="A266" t="s">
        <v>95</v>
      </c>
      <c r="B266" t="s">
        <v>6</v>
      </c>
      <c r="C266" s="5" t="s">
        <v>40</v>
      </c>
      <c r="D266" s="5">
        <v>18.100000000000001</v>
      </c>
      <c r="F266" s="5"/>
      <c r="H266" s="89"/>
      <c r="N266" t="s">
        <v>496</v>
      </c>
    </row>
    <row r="267" spans="1:14" x14ac:dyDescent="0.25">
      <c r="A267" t="s">
        <v>95</v>
      </c>
      <c r="B267" t="s">
        <v>6</v>
      </c>
      <c r="C267" s="5" t="s">
        <v>40</v>
      </c>
      <c r="D267" s="5">
        <v>18.2</v>
      </c>
      <c r="F267" s="5"/>
      <c r="H267" s="89"/>
      <c r="N267" t="s">
        <v>496</v>
      </c>
    </row>
    <row r="268" spans="1:14" x14ac:dyDescent="0.25">
      <c r="A268" t="s">
        <v>95</v>
      </c>
      <c r="B268" t="s">
        <v>6</v>
      </c>
      <c r="C268" s="5" t="s">
        <v>40</v>
      </c>
      <c r="D268" s="5">
        <v>18.3</v>
      </c>
      <c r="F268" s="5"/>
      <c r="H268" s="89"/>
      <c r="N268" t="s">
        <v>496</v>
      </c>
    </row>
    <row r="269" spans="1:14" x14ac:dyDescent="0.25">
      <c r="A269" t="s">
        <v>95</v>
      </c>
      <c r="B269" t="s">
        <v>6</v>
      </c>
      <c r="C269" s="5" t="s">
        <v>40</v>
      </c>
      <c r="D269" s="5">
        <v>18.399999999999999</v>
      </c>
      <c r="F269" s="5"/>
      <c r="H269" s="89"/>
      <c r="N269" t="s">
        <v>496</v>
      </c>
    </row>
    <row r="270" spans="1:14" x14ac:dyDescent="0.25">
      <c r="A270" t="s">
        <v>95</v>
      </c>
      <c r="B270" t="s">
        <v>6</v>
      </c>
      <c r="C270" s="5" t="s">
        <v>40</v>
      </c>
      <c r="D270" s="5" t="s">
        <v>111</v>
      </c>
      <c r="F270" s="5"/>
      <c r="H270" s="89"/>
      <c r="N270" t="s">
        <v>496</v>
      </c>
    </row>
    <row r="271" spans="1:14" x14ac:dyDescent="0.25">
      <c r="A271" t="s">
        <v>95</v>
      </c>
      <c r="B271" t="s">
        <v>6</v>
      </c>
      <c r="C271" s="5" t="s">
        <v>40</v>
      </c>
      <c r="D271" s="5">
        <v>51</v>
      </c>
      <c r="F271" s="5"/>
      <c r="H271" s="89"/>
      <c r="N271" t="s">
        <v>493</v>
      </c>
    </row>
    <row r="272" spans="1:14" x14ac:dyDescent="0.25">
      <c r="A272" t="s">
        <v>95</v>
      </c>
      <c r="B272" t="s">
        <v>6</v>
      </c>
      <c r="C272" s="5" t="s">
        <v>40</v>
      </c>
      <c r="D272" s="5">
        <v>52</v>
      </c>
      <c r="F272" s="5"/>
      <c r="H272" s="89"/>
      <c r="N272" t="s">
        <v>493</v>
      </c>
    </row>
    <row r="273" spans="1:14" x14ac:dyDescent="0.25">
      <c r="A273" t="s">
        <v>95</v>
      </c>
      <c r="B273" t="s">
        <v>6</v>
      </c>
      <c r="C273" s="5" t="s">
        <v>40</v>
      </c>
      <c r="D273" s="5">
        <v>55</v>
      </c>
      <c r="F273" s="5"/>
      <c r="H273" s="89"/>
      <c r="N273" t="s">
        <v>499</v>
      </c>
    </row>
    <row r="274" spans="1:14" x14ac:dyDescent="0.25">
      <c r="A274" t="s">
        <v>95</v>
      </c>
      <c r="B274" t="s">
        <v>6</v>
      </c>
      <c r="C274" s="5" t="s">
        <v>40</v>
      </c>
      <c r="D274" s="5" t="s">
        <v>112</v>
      </c>
      <c r="F274" s="5"/>
      <c r="H274" s="89"/>
      <c r="N274" t="s">
        <v>493</v>
      </c>
    </row>
    <row r="275" spans="1:14" x14ac:dyDescent="0.25">
      <c r="A275" t="s">
        <v>95</v>
      </c>
      <c r="B275" t="s">
        <v>6</v>
      </c>
      <c r="C275" s="5" t="s">
        <v>44</v>
      </c>
      <c r="D275" s="5" t="s">
        <v>113</v>
      </c>
      <c r="F275" s="5"/>
      <c r="H275" s="89"/>
      <c r="N275" t="s">
        <v>496</v>
      </c>
    </row>
    <row r="276" spans="1:14" x14ac:dyDescent="0.25">
      <c r="A276" t="s">
        <v>95</v>
      </c>
      <c r="B276" t="s">
        <v>6</v>
      </c>
      <c r="C276" s="5" t="s">
        <v>44</v>
      </c>
      <c r="D276" s="5" t="s">
        <v>114</v>
      </c>
      <c r="F276" s="5"/>
      <c r="H276" s="89"/>
      <c r="N276" t="s">
        <v>496</v>
      </c>
    </row>
    <row r="277" spans="1:14" x14ac:dyDescent="0.25">
      <c r="A277" t="s">
        <v>95</v>
      </c>
      <c r="B277" t="s">
        <v>6</v>
      </c>
      <c r="C277" s="5" t="s">
        <v>44</v>
      </c>
      <c r="D277" s="5" t="s">
        <v>115</v>
      </c>
      <c r="F277" s="5"/>
      <c r="H277" s="89"/>
      <c r="N277" t="e">
        <v>#N/A</v>
      </c>
    </row>
    <row r="278" spans="1:14" x14ac:dyDescent="0.25">
      <c r="A278" t="s">
        <v>95</v>
      </c>
      <c r="B278" t="s">
        <v>6</v>
      </c>
      <c r="C278" s="5" t="s">
        <v>44</v>
      </c>
      <c r="D278" s="5" t="s">
        <v>116</v>
      </c>
      <c r="F278" s="5"/>
      <c r="H278" s="89"/>
      <c r="N278" t="e">
        <v>#N/A</v>
      </c>
    </row>
    <row r="279" spans="1:14" x14ac:dyDescent="0.25">
      <c r="A279" t="s">
        <v>95</v>
      </c>
      <c r="B279" t="s">
        <v>6</v>
      </c>
      <c r="C279" s="5" t="s">
        <v>17</v>
      </c>
      <c r="D279" s="5">
        <v>17</v>
      </c>
      <c r="F279" s="5"/>
      <c r="H279" s="89"/>
      <c r="N279" t="s">
        <v>496</v>
      </c>
    </row>
    <row r="280" spans="1:14" x14ac:dyDescent="0.25">
      <c r="A280" t="s">
        <v>95</v>
      </c>
      <c r="B280" t="s">
        <v>6</v>
      </c>
      <c r="C280" s="5" t="s">
        <v>17</v>
      </c>
      <c r="D280" s="5">
        <v>49</v>
      </c>
      <c r="F280" s="5"/>
      <c r="H280" s="89"/>
      <c r="N280" t="s">
        <v>496</v>
      </c>
    </row>
    <row r="281" spans="1:14" x14ac:dyDescent="0.25">
      <c r="A281" t="s">
        <v>95</v>
      </c>
      <c r="B281" t="s">
        <v>6</v>
      </c>
      <c r="C281" s="5" t="s">
        <v>17</v>
      </c>
      <c r="D281" s="5">
        <v>63</v>
      </c>
      <c r="F281" s="5"/>
      <c r="H281" s="89"/>
      <c r="N281" t="s">
        <v>496</v>
      </c>
    </row>
    <row r="282" spans="1:14" x14ac:dyDescent="0.25">
      <c r="A282" s="2" t="s">
        <v>117</v>
      </c>
      <c r="B282" s="2" t="s">
        <v>118</v>
      </c>
      <c r="C282" s="6"/>
      <c r="D282" s="6"/>
      <c r="E282" s="7">
        <f>COUNTIFS(A283:A347,"2029-2030")</f>
        <v>64</v>
      </c>
      <c r="F282" s="5"/>
    </row>
    <row r="283" spans="1:14" x14ac:dyDescent="0.25">
      <c r="A283" t="s">
        <v>117</v>
      </c>
      <c r="B283" t="s">
        <v>6</v>
      </c>
      <c r="C283" s="5" t="s">
        <v>7</v>
      </c>
      <c r="D283" s="5">
        <v>13</v>
      </c>
      <c r="F283" s="5"/>
      <c r="H283" s="89"/>
    </row>
    <row r="284" spans="1:14" x14ac:dyDescent="0.25">
      <c r="A284" t="s">
        <v>117</v>
      </c>
      <c r="B284" t="s">
        <v>6</v>
      </c>
      <c r="C284" s="5" t="s">
        <v>7</v>
      </c>
      <c r="D284" s="5" t="s">
        <v>87</v>
      </c>
      <c r="F284" s="5"/>
      <c r="H284" s="89"/>
    </row>
    <row r="285" spans="1:14" x14ac:dyDescent="0.25">
      <c r="A285" t="s">
        <v>117</v>
      </c>
      <c r="B285" t="s">
        <v>6</v>
      </c>
      <c r="C285" s="5" t="s">
        <v>7</v>
      </c>
      <c r="D285" s="5">
        <v>69</v>
      </c>
      <c r="F285" s="5"/>
      <c r="H285" s="89"/>
    </row>
    <row r="286" spans="1:14" x14ac:dyDescent="0.25">
      <c r="A286" t="s">
        <v>117</v>
      </c>
      <c r="B286" t="s">
        <v>6</v>
      </c>
      <c r="C286" s="5" t="s">
        <v>7</v>
      </c>
      <c r="D286" s="5">
        <v>75</v>
      </c>
      <c r="F286" s="5"/>
      <c r="H286" s="89"/>
    </row>
    <row r="287" spans="1:14" x14ac:dyDescent="0.25">
      <c r="A287" t="s">
        <v>117</v>
      </c>
      <c r="B287" t="s">
        <v>6</v>
      </c>
      <c r="C287" s="5" t="s">
        <v>13</v>
      </c>
      <c r="D287" s="5">
        <v>62.11</v>
      </c>
      <c r="F287" s="5"/>
      <c r="H287" s="89"/>
    </row>
    <row r="288" spans="1:14" x14ac:dyDescent="0.25">
      <c r="A288" t="s">
        <v>117</v>
      </c>
      <c r="B288" t="s">
        <v>6</v>
      </c>
      <c r="C288" s="5" t="s">
        <v>13</v>
      </c>
      <c r="D288" s="5" t="s">
        <v>119</v>
      </c>
      <c r="F288" s="5"/>
      <c r="H288" s="89"/>
    </row>
    <row r="289" spans="1:14" x14ac:dyDescent="0.25">
      <c r="A289" t="s">
        <v>117</v>
      </c>
      <c r="B289" t="s">
        <v>6</v>
      </c>
      <c r="C289" s="5" t="s">
        <v>13</v>
      </c>
      <c r="D289" s="5">
        <v>71.11</v>
      </c>
      <c r="F289" s="5"/>
      <c r="H289" s="89"/>
    </row>
    <row r="290" spans="1:14" x14ac:dyDescent="0.25">
      <c r="A290" t="s">
        <v>117</v>
      </c>
      <c r="B290" t="s">
        <v>6</v>
      </c>
      <c r="C290" s="5" t="s">
        <v>13</v>
      </c>
      <c r="D290" s="5">
        <v>74.11</v>
      </c>
      <c r="F290" s="5"/>
      <c r="H290" s="89"/>
    </row>
    <row r="291" spans="1:14" x14ac:dyDescent="0.25">
      <c r="A291" t="s">
        <v>117</v>
      </c>
      <c r="B291" t="s">
        <v>6</v>
      </c>
      <c r="C291" s="5" t="s">
        <v>13</v>
      </c>
      <c r="D291" s="5">
        <v>74.33</v>
      </c>
      <c r="F291" s="5"/>
      <c r="H291" s="89"/>
      <c r="I291" s="75" t="s">
        <v>500</v>
      </c>
    </row>
    <row r="292" spans="1:14" x14ac:dyDescent="0.25">
      <c r="A292" t="s">
        <v>117</v>
      </c>
      <c r="B292" t="s">
        <v>6</v>
      </c>
      <c r="C292" s="5" t="s">
        <v>13</v>
      </c>
      <c r="D292" s="5">
        <v>75.11</v>
      </c>
      <c r="F292" s="5"/>
      <c r="H292" s="89"/>
    </row>
    <row r="293" spans="1:14" x14ac:dyDescent="0.25">
      <c r="A293" t="s">
        <v>117</v>
      </c>
      <c r="B293" t="s">
        <v>6</v>
      </c>
      <c r="C293" s="5" t="s">
        <v>13</v>
      </c>
      <c r="D293" s="5">
        <v>75.12</v>
      </c>
      <c r="F293" s="5"/>
      <c r="H293" s="89"/>
      <c r="I293" s="75" t="s">
        <v>500</v>
      </c>
    </row>
    <row r="294" spans="1:14" x14ac:dyDescent="0.25">
      <c r="A294" t="s">
        <v>117</v>
      </c>
      <c r="B294" t="s">
        <v>6</v>
      </c>
      <c r="C294" s="5" t="s">
        <v>13</v>
      </c>
      <c r="D294" s="5">
        <v>77.11</v>
      </c>
      <c r="F294" s="5"/>
      <c r="H294" s="89"/>
      <c r="N294" t="s">
        <v>493</v>
      </c>
    </row>
    <row r="295" spans="1:14" x14ac:dyDescent="0.25">
      <c r="A295" t="s">
        <v>117</v>
      </c>
      <c r="B295" t="s">
        <v>6</v>
      </c>
      <c r="C295" s="5" t="s">
        <v>13</v>
      </c>
      <c r="D295" s="5">
        <v>77.12</v>
      </c>
      <c r="F295" s="5"/>
      <c r="H295" s="89"/>
      <c r="I295" s="75" t="s">
        <v>500</v>
      </c>
    </row>
    <row r="296" spans="1:14" x14ac:dyDescent="0.25">
      <c r="A296" t="s">
        <v>117</v>
      </c>
      <c r="B296" t="s">
        <v>6</v>
      </c>
      <c r="C296" s="5" t="s">
        <v>13</v>
      </c>
      <c r="D296" s="5">
        <v>80.150000000000006</v>
      </c>
      <c r="F296" s="5"/>
      <c r="H296" s="89"/>
      <c r="N296" t="s">
        <v>493</v>
      </c>
    </row>
    <row r="297" spans="1:14" x14ac:dyDescent="0.25">
      <c r="A297" t="s">
        <v>117</v>
      </c>
      <c r="B297" t="s">
        <v>6</v>
      </c>
      <c r="C297" s="5" t="s">
        <v>13</v>
      </c>
      <c r="D297" s="5">
        <v>81.209999999999994</v>
      </c>
      <c r="F297" s="5"/>
      <c r="H297" s="89"/>
      <c r="N297" t="s">
        <v>493</v>
      </c>
    </row>
    <row r="298" spans="1:14" x14ac:dyDescent="0.25">
      <c r="A298" t="s">
        <v>117</v>
      </c>
      <c r="B298" t="s">
        <v>6</v>
      </c>
      <c r="C298" s="5" t="s">
        <v>13</v>
      </c>
      <c r="D298" s="5">
        <v>84.21</v>
      </c>
      <c r="F298" s="5"/>
      <c r="H298" s="89"/>
      <c r="N298" t="s">
        <v>493</v>
      </c>
    </row>
    <row r="299" spans="1:14" x14ac:dyDescent="0.25">
      <c r="A299" t="s">
        <v>117</v>
      </c>
      <c r="B299" t="s">
        <v>6</v>
      </c>
      <c r="C299" s="5" t="s">
        <v>13</v>
      </c>
      <c r="D299" s="5">
        <v>88</v>
      </c>
      <c r="F299" s="5"/>
      <c r="H299" s="89"/>
    </row>
    <row r="300" spans="1:14" x14ac:dyDescent="0.25">
      <c r="A300" s="15" t="s">
        <v>482</v>
      </c>
      <c r="B300" s="15" t="s">
        <v>6</v>
      </c>
      <c r="C300" s="17" t="s">
        <v>12</v>
      </c>
      <c r="D300" s="17" t="s">
        <v>501</v>
      </c>
      <c r="E300" s="76"/>
      <c r="F300" s="76"/>
      <c r="G300" s="77" t="s">
        <v>483</v>
      </c>
      <c r="H300" s="77" t="s">
        <v>483</v>
      </c>
      <c r="I300" s="77" t="s">
        <v>484</v>
      </c>
      <c r="J300" s="77" t="s">
        <v>485</v>
      </c>
      <c r="K300" s="78">
        <v>45593</v>
      </c>
      <c r="L300" s="77" t="s">
        <v>484</v>
      </c>
      <c r="N300" t="s">
        <v>496</v>
      </c>
    </row>
    <row r="301" spans="1:14" x14ac:dyDescent="0.25">
      <c r="A301" t="s">
        <v>117</v>
      </c>
      <c r="B301" t="s">
        <v>6</v>
      </c>
      <c r="C301" s="5" t="s">
        <v>12</v>
      </c>
      <c r="D301" s="5">
        <v>4</v>
      </c>
      <c r="F301" s="5"/>
      <c r="H301" s="89"/>
      <c r="I301" s="75" t="s">
        <v>484</v>
      </c>
      <c r="K301" s="88">
        <v>45425</v>
      </c>
      <c r="N301" t="s">
        <v>496</v>
      </c>
    </row>
    <row r="302" spans="1:14" x14ac:dyDescent="0.25">
      <c r="A302" t="s">
        <v>117</v>
      </c>
      <c r="B302" t="s">
        <v>6</v>
      </c>
      <c r="C302" s="5" t="s">
        <v>12</v>
      </c>
      <c r="D302" s="5">
        <v>9</v>
      </c>
      <c r="F302" s="5"/>
      <c r="H302" s="89"/>
      <c r="N302" t="s">
        <v>496</v>
      </c>
    </row>
    <row r="303" spans="1:14" x14ac:dyDescent="0.25">
      <c r="A303" t="s">
        <v>117</v>
      </c>
      <c r="B303" t="s">
        <v>6</v>
      </c>
      <c r="C303" s="5" t="s">
        <v>56</v>
      </c>
      <c r="D303" s="5">
        <v>56</v>
      </c>
      <c r="F303" s="5"/>
      <c r="H303" s="89"/>
      <c r="N303" t="s">
        <v>493</v>
      </c>
    </row>
    <row r="304" spans="1:14" x14ac:dyDescent="0.25">
      <c r="A304" t="s">
        <v>117</v>
      </c>
      <c r="B304" t="s">
        <v>6</v>
      </c>
      <c r="C304" s="5" t="s">
        <v>56</v>
      </c>
      <c r="D304" s="5">
        <v>152</v>
      </c>
      <c r="F304" s="5"/>
      <c r="H304" s="89"/>
      <c r="N304" t="s">
        <v>493</v>
      </c>
    </row>
    <row r="305" spans="1:14" x14ac:dyDescent="0.25">
      <c r="A305" t="s">
        <v>117</v>
      </c>
      <c r="B305" t="s">
        <v>6</v>
      </c>
      <c r="C305" s="5" t="s">
        <v>56</v>
      </c>
      <c r="D305" s="5" t="s">
        <v>120</v>
      </c>
      <c r="F305" s="5"/>
      <c r="H305" s="89"/>
      <c r="N305" t="s">
        <v>493</v>
      </c>
    </row>
    <row r="306" spans="1:14" x14ac:dyDescent="0.25">
      <c r="A306" t="s">
        <v>117</v>
      </c>
      <c r="B306" t="s">
        <v>6</v>
      </c>
      <c r="C306" s="5" t="s">
        <v>56</v>
      </c>
      <c r="D306" s="5">
        <v>52.2</v>
      </c>
      <c r="F306" s="5"/>
      <c r="H306" s="89"/>
      <c r="N306" t="s">
        <v>502</v>
      </c>
    </row>
    <row r="307" spans="1:14" x14ac:dyDescent="0.25">
      <c r="A307" t="s">
        <v>117</v>
      </c>
      <c r="B307" t="s">
        <v>6</v>
      </c>
      <c r="C307" s="5" t="s">
        <v>56</v>
      </c>
      <c r="D307" s="5">
        <v>770</v>
      </c>
      <c r="F307" s="5"/>
      <c r="H307" s="89"/>
      <c r="N307" t="s">
        <v>493</v>
      </c>
    </row>
    <row r="308" spans="1:14" x14ac:dyDescent="0.25">
      <c r="A308" t="s">
        <v>117</v>
      </c>
      <c r="B308" t="s">
        <v>6</v>
      </c>
      <c r="C308" s="5" t="s">
        <v>37</v>
      </c>
      <c r="D308" s="5">
        <v>59</v>
      </c>
      <c r="F308" s="5"/>
      <c r="H308" s="89"/>
      <c r="N308" t="s">
        <v>493</v>
      </c>
    </row>
    <row r="309" spans="1:14" x14ac:dyDescent="0.25">
      <c r="A309" t="s">
        <v>117</v>
      </c>
      <c r="B309" t="s">
        <v>6</v>
      </c>
      <c r="C309" s="5" t="s">
        <v>37</v>
      </c>
      <c r="D309" s="5">
        <v>759</v>
      </c>
      <c r="F309" s="5"/>
      <c r="H309" s="89"/>
    </row>
    <row r="310" spans="1:14" x14ac:dyDescent="0.25">
      <c r="A310" t="s">
        <v>117</v>
      </c>
      <c r="B310" t="s">
        <v>6</v>
      </c>
      <c r="C310" s="5" t="s">
        <v>16</v>
      </c>
      <c r="D310" s="5">
        <v>55</v>
      </c>
      <c r="F310" s="5"/>
      <c r="H310" s="89"/>
      <c r="I310" s="75" t="s">
        <v>500</v>
      </c>
    </row>
    <row r="311" spans="1:14" x14ac:dyDescent="0.25">
      <c r="A311" t="s">
        <v>117</v>
      </c>
      <c r="B311" t="s">
        <v>6</v>
      </c>
      <c r="C311" s="5" t="s">
        <v>17</v>
      </c>
      <c r="D311" s="5">
        <v>11.4</v>
      </c>
      <c r="F311" s="5"/>
      <c r="H311" s="89"/>
      <c r="I311" s="75" t="s">
        <v>503</v>
      </c>
      <c r="N311" t="s">
        <v>496</v>
      </c>
    </row>
    <row r="312" spans="1:14" x14ac:dyDescent="0.25">
      <c r="A312" t="s">
        <v>117</v>
      </c>
      <c r="B312" t="s">
        <v>6</v>
      </c>
      <c r="C312" s="5" t="s">
        <v>17</v>
      </c>
      <c r="D312" s="5">
        <v>19</v>
      </c>
      <c r="F312" s="5"/>
      <c r="H312" s="89"/>
      <c r="I312" s="75" t="s">
        <v>484</v>
      </c>
      <c r="K312" s="88">
        <v>45425</v>
      </c>
      <c r="N312" t="s">
        <v>496</v>
      </c>
    </row>
    <row r="313" spans="1:14" x14ac:dyDescent="0.25">
      <c r="A313" t="s">
        <v>117</v>
      </c>
      <c r="B313" t="s">
        <v>6</v>
      </c>
      <c r="C313" s="5" t="s">
        <v>40</v>
      </c>
      <c r="D313" s="5" t="s">
        <v>121</v>
      </c>
      <c r="F313" s="5"/>
      <c r="H313" s="89"/>
      <c r="N313" t="s">
        <v>496</v>
      </c>
    </row>
    <row r="314" spans="1:14" x14ac:dyDescent="0.25">
      <c r="A314" t="s">
        <v>117</v>
      </c>
      <c r="B314" t="s">
        <v>6</v>
      </c>
      <c r="C314" s="5" t="s">
        <v>40</v>
      </c>
      <c r="D314" s="5" t="s">
        <v>122</v>
      </c>
      <c r="F314" s="5"/>
      <c r="H314" s="89"/>
      <c r="N314" t="s">
        <v>496</v>
      </c>
    </row>
    <row r="315" spans="1:14" x14ac:dyDescent="0.25">
      <c r="A315" t="s">
        <v>117</v>
      </c>
      <c r="B315" t="s">
        <v>6</v>
      </c>
      <c r="C315" s="5" t="s">
        <v>40</v>
      </c>
      <c r="D315" s="5" t="s">
        <v>123</v>
      </c>
      <c r="F315" s="5"/>
      <c r="H315" s="89"/>
      <c r="N315" t="s">
        <v>496</v>
      </c>
    </row>
    <row r="316" spans="1:14" x14ac:dyDescent="0.25">
      <c r="A316" t="s">
        <v>117</v>
      </c>
      <c r="B316" t="s">
        <v>6</v>
      </c>
      <c r="C316" s="5" t="s">
        <v>40</v>
      </c>
      <c r="D316" s="5" t="s">
        <v>124</v>
      </c>
      <c r="F316" s="5"/>
      <c r="H316" s="89"/>
      <c r="N316" t="s">
        <v>496</v>
      </c>
    </row>
    <row r="317" spans="1:14" x14ac:dyDescent="0.25">
      <c r="A317" t="s">
        <v>117</v>
      </c>
      <c r="B317" t="s">
        <v>6</v>
      </c>
      <c r="C317" s="5" t="s">
        <v>44</v>
      </c>
      <c r="D317" s="5" t="s">
        <v>125</v>
      </c>
      <c r="F317" s="5"/>
      <c r="H317" s="89"/>
      <c r="N317" t="s">
        <v>496</v>
      </c>
    </row>
    <row r="318" spans="1:14" x14ac:dyDescent="0.25">
      <c r="A318" t="s">
        <v>117</v>
      </c>
      <c r="B318" t="s">
        <v>6</v>
      </c>
      <c r="C318" s="5" t="s">
        <v>44</v>
      </c>
      <c r="D318" s="5" t="s">
        <v>126</v>
      </c>
      <c r="F318" s="5"/>
      <c r="H318" s="89"/>
      <c r="N318" t="s">
        <v>496</v>
      </c>
    </row>
    <row r="319" spans="1:14" x14ac:dyDescent="0.25">
      <c r="A319" t="s">
        <v>117</v>
      </c>
      <c r="B319" t="s">
        <v>6</v>
      </c>
      <c r="C319" s="5" t="s">
        <v>44</v>
      </c>
      <c r="D319" s="5" t="s">
        <v>127</v>
      </c>
      <c r="F319" s="5"/>
      <c r="H319" s="89"/>
      <c r="N319" t="s">
        <v>496</v>
      </c>
    </row>
    <row r="320" spans="1:14" x14ac:dyDescent="0.25">
      <c r="A320" t="s">
        <v>117</v>
      </c>
      <c r="B320" t="s">
        <v>6</v>
      </c>
      <c r="C320" s="5" t="s">
        <v>44</v>
      </c>
      <c r="D320" s="5" t="s">
        <v>128</v>
      </c>
      <c r="F320" s="5"/>
      <c r="H320" s="89"/>
      <c r="N320" t="s">
        <v>496</v>
      </c>
    </row>
    <row r="321" spans="1:14" x14ac:dyDescent="0.25">
      <c r="A321" t="s">
        <v>117</v>
      </c>
      <c r="B321" t="s">
        <v>6</v>
      </c>
      <c r="C321" s="5" t="s">
        <v>44</v>
      </c>
      <c r="D321" s="5" t="s">
        <v>89</v>
      </c>
      <c r="F321" s="5"/>
      <c r="H321" s="89"/>
      <c r="N321" t="s">
        <v>496</v>
      </c>
    </row>
    <row r="322" spans="1:14" x14ac:dyDescent="0.25">
      <c r="A322" t="s">
        <v>117</v>
      </c>
      <c r="B322" t="s">
        <v>6</v>
      </c>
      <c r="C322" s="5" t="s">
        <v>44</v>
      </c>
      <c r="D322" s="5" t="s">
        <v>90</v>
      </c>
      <c r="F322" s="5"/>
      <c r="H322" s="89"/>
      <c r="N322" t="s">
        <v>496</v>
      </c>
    </row>
    <row r="323" spans="1:14" x14ac:dyDescent="0.25">
      <c r="A323" t="s">
        <v>117</v>
      </c>
      <c r="B323" t="s">
        <v>6</v>
      </c>
      <c r="C323" s="5" t="s">
        <v>44</v>
      </c>
      <c r="D323" s="5" t="s">
        <v>129</v>
      </c>
      <c r="F323" s="5"/>
      <c r="H323" s="89"/>
      <c r="N323" t="s">
        <v>496</v>
      </c>
    </row>
    <row r="324" spans="1:14" x14ac:dyDescent="0.25">
      <c r="A324" t="s">
        <v>117</v>
      </c>
      <c r="B324" t="s">
        <v>6</v>
      </c>
      <c r="C324" s="5" t="s">
        <v>44</v>
      </c>
      <c r="D324" s="5" t="s">
        <v>130</v>
      </c>
      <c r="F324" s="5"/>
      <c r="H324" s="89"/>
      <c r="N324" t="s">
        <v>496</v>
      </c>
    </row>
    <row r="325" spans="1:14" x14ac:dyDescent="0.25">
      <c r="A325" t="s">
        <v>117</v>
      </c>
      <c r="B325" t="s">
        <v>6</v>
      </c>
      <c r="C325" s="5" t="s">
        <v>44</v>
      </c>
      <c r="D325" s="5" t="s">
        <v>131</v>
      </c>
      <c r="F325" s="5"/>
      <c r="H325" s="89"/>
      <c r="N325" t="s">
        <v>496</v>
      </c>
    </row>
    <row r="326" spans="1:14" x14ac:dyDescent="0.25">
      <c r="A326" t="s">
        <v>117</v>
      </c>
      <c r="B326" t="s">
        <v>6</v>
      </c>
      <c r="C326" s="5" t="s">
        <v>44</v>
      </c>
      <c r="D326" s="5" t="s">
        <v>132</v>
      </c>
      <c r="F326" s="5"/>
      <c r="H326" s="89"/>
      <c r="N326" t="s">
        <v>496</v>
      </c>
    </row>
    <row r="327" spans="1:14" x14ac:dyDescent="0.25">
      <c r="A327" t="s">
        <v>117</v>
      </c>
      <c r="B327" t="s">
        <v>6</v>
      </c>
      <c r="C327" s="5" t="s">
        <v>44</v>
      </c>
      <c r="D327" s="5" t="s">
        <v>133</v>
      </c>
      <c r="F327" s="5"/>
      <c r="H327" s="89"/>
      <c r="N327" t="s">
        <v>496</v>
      </c>
    </row>
    <row r="328" spans="1:14" x14ac:dyDescent="0.25">
      <c r="A328" t="s">
        <v>117</v>
      </c>
      <c r="B328" t="s">
        <v>6</v>
      </c>
      <c r="C328" s="5" t="s">
        <v>44</v>
      </c>
      <c r="D328" s="5" t="s">
        <v>134</v>
      </c>
      <c r="F328" s="5"/>
      <c r="H328" s="89"/>
      <c r="N328" t="s">
        <v>496</v>
      </c>
    </row>
    <row r="329" spans="1:14" x14ac:dyDescent="0.25">
      <c r="A329" t="s">
        <v>117</v>
      </c>
      <c r="B329" t="s">
        <v>6</v>
      </c>
      <c r="C329" s="5" t="s">
        <v>44</v>
      </c>
      <c r="D329" s="5" t="s">
        <v>135</v>
      </c>
      <c r="F329" s="5"/>
      <c r="H329" s="89"/>
      <c r="N329" t="s">
        <v>496</v>
      </c>
    </row>
    <row r="330" spans="1:14" x14ac:dyDescent="0.25">
      <c r="A330" t="s">
        <v>117</v>
      </c>
      <c r="B330" t="s">
        <v>6</v>
      </c>
      <c r="C330" s="5" t="s">
        <v>44</v>
      </c>
      <c r="D330" s="5" t="s">
        <v>136</v>
      </c>
      <c r="F330" s="5"/>
      <c r="H330" s="89"/>
      <c r="N330" t="s">
        <v>496</v>
      </c>
    </row>
    <row r="331" spans="1:14" x14ac:dyDescent="0.25">
      <c r="A331" t="s">
        <v>117</v>
      </c>
      <c r="B331" t="s">
        <v>6</v>
      </c>
      <c r="C331" s="5" t="s">
        <v>44</v>
      </c>
      <c r="D331" s="5" t="s">
        <v>137</v>
      </c>
      <c r="F331" s="5"/>
      <c r="H331" s="89"/>
      <c r="N331" t="s">
        <v>496</v>
      </c>
    </row>
    <row r="332" spans="1:14" x14ac:dyDescent="0.25">
      <c r="A332" t="s">
        <v>117</v>
      </c>
      <c r="B332" t="s">
        <v>6</v>
      </c>
      <c r="C332" s="5" t="s">
        <v>44</v>
      </c>
      <c r="D332" s="5" t="s">
        <v>138</v>
      </c>
      <c r="F332" s="5"/>
      <c r="H332" s="89"/>
      <c r="N332" t="s">
        <v>496</v>
      </c>
    </row>
    <row r="333" spans="1:14" x14ac:dyDescent="0.25">
      <c r="A333" t="s">
        <v>117</v>
      </c>
      <c r="B333" t="s">
        <v>6</v>
      </c>
      <c r="C333" s="5" t="s">
        <v>44</v>
      </c>
      <c r="D333" s="5" t="s">
        <v>139</v>
      </c>
      <c r="F333" s="5"/>
      <c r="H333" s="89"/>
      <c r="N333" t="s">
        <v>496</v>
      </c>
    </row>
    <row r="334" spans="1:14" x14ac:dyDescent="0.25">
      <c r="A334" t="s">
        <v>117</v>
      </c>
      <c r="B334" t="s">
        <v>6</v>
      </c>
      <c r="C334" s="5" t="s">
        <v>44</v>
      </c>
      <c r="D334" s="5" t="s">
        <v>140</v>
      </c>
      <c r="F334" s="5"/>
      <c r="H334" s="89"/>
      <c r="N334" t="s">
        <v>496</v>
      </c>
    </row>
    <row r="335" spans="1:14" x14ac:dyDescent="0.25">
      <c r="A335" t="s">
        <v>117</v>
      </c>
      <c r="B335" t="s">
        <v>6</v>
      </c>
      <c r="C335" s="5" t="s">
        <v>44</v>
      </c>
      <c r="D335" s="5" t="s">
        <v>141</v>
      </c>
      <c r="F335" s="5"/>
      <c r="H335" s="89"/>
      <c r="N335" t="s">
        <v>496</v>
      </c>
    </row>
    <row r="336" spans="1:14" x14ac:dyDescent="0.25">
      <c r="A336" t="s">
        <v>117</v>
      </c>
      <c r="B336" t="s">
        <v>6</v>
      </c>
      <c r="C336" s="5" t="s">
        <v>44</v>
      </c>
      <c r="D336" s="5" t="s">
        <v>142</v>
      </c>
      <c r="F336" s="5"/>
      <c r="H336" s="89"/>
      <c r="N336" t="s">
        <v>496</v>
      </c>
    </row>
    <row r="337" spans="1:14" x14ac:dyDescent="0.25">
      <c r="A337" t="s">
        <v>117</v>
      </c>
      <c r="B337" t="s">
        <v>6</v>
      </c>
      <c r="C337" s="5" t="s">
        <v>44</v>
      </c>
      <c r="D337" s="5" t="s">
        <v>97</v>
      </c>
      <c r="F337" s="5"/>
      <c r="H337" s="89"/>
      <c r="N337" t="s">
        <v>496</v>
      </c>
    </row>
    <row r="338" spans="1:14" x14ac:dyDescent="0.25">
      <c r="A338" t="s">
        <v>117</v>
      </c>
      <c r="B338" t="s">
        <v>6</v>
      </c>
      <c r="C338" s="5" t="s">
        <v>44</v>
      </c>
      <c r="D338" s="5" t="s">
        <v>98</v>
      </c>
      <c r="F338" s="5"/>
      <c r="H338" s="89"/>
      <c r="N338" t="s">
        <v>496</v>
      </c>
    </row>
    <row r="339" spans="1:14" x14ac:dyDescent="0.25">
      <c r="A339" t="s">
        <v>117</v>
      </c>
      <c r="B339" t="s">
        <v>6</v>
      </c>
      <c r="C339" s="5" t="s">
        <v>44</v>
      </c>
      <c r="D339" s="5" t="s">
        <v>143</v>
      </c>
      <c r="F339" s="5"/>
      <c r="H339" s="89"/>
      <c r="N339" t="s">
        <v>496</v>
      </c>
    </row>
    <row r="340" spans="1:14" x14ac:dyDescent="0.25">
      <c r="A340" t="s">
        <v>117</v>
      </c>
      <c r="B340" t="s">
        <v>6</v>
      </c>
      <c r="C340" s="5" t="s">
        <v>44</v>
      </c>
      <c r="D340" s="5" t="s">
        <v>144</v>
      </c>
      <c r="F340" s="5"/>
      <c r="H340" s="89"/>
      <c r="N340" t="s">
        <v>496</v>
      </c>
    </row>
    <row r="341" spans="1:14" x14ac:dyDescent="0.25">
      <c r="A341" t="s">
        <v>117</v>
      </c>
      <c r="B341" t="s">
        <v>6</v>
      </c>
      <c r="C341" s="5" t="s">
        <v>44</v>
      </c>
      <c r="D341" s="5">
        <v>40.1</v>
      </c>
      <c r="F341" s="5"/>
      <c r="H341" s="89"/>
      <c r="N341" t="s">
        <v>496</v>
      </c>
    </row>
    <row r="342" spans="1:14" x14ac:dyDescent="0.25">
      <c r="A342" t="s">
        <v>117</v>
      </c>
      <c r="B342" t="s">
        <v>6</v>
      </c>
      <c r="C342" s="5" t="s">
        <v>44</v>
      </c>
      <c r="D342" s="5">
        <v>40.200000000000003</v>
      </c>
      <c r="F342" s="5"/>
      <c r="H342" s="89"/>
      <c r="N342" t="s">
        <v>496</v>
      </c>
    </row>
    <row r="343" spans="1:14" x14ac:dyDescent="0.25">
      <c r="A343" t="s">
        <v>117</v>
      </c>
      <c r="B343" t="s">
        <v>6</v>
      </c>
      <c r="C343" s="5" t="s">
        <v>44</v>
      </c>
      <c r="D343" s="5">
        <v>40.299999999999997</v>
      </c>
      <c r="F343" s="5"/>
      <c r="H343" s="89"/>
      <c r="N343" t="s">
        <v>496</v>
      </c>
    </row>
    <row r="344" spans="1:14" x14ac:dyDescent="0.25">
      <c r="A344" t="s">
        <v>117</v>
      </c>
      <c r="B344" t="s">
        <v>6</v>
      </c>
      <c r="C344" s="5" t="s">
        <v>44</v>
      </c>
      <c r="D344" s="5">
        <v>40.4</v>
      </c>
      <c r="F344" s="5"/>
      <c r="H344" s="89"/>
      <c r="N344" t="s">
        <v>496</v>
      </c>
    </row>
    <row r="345" spans="1:14" x14ac:dyDescent="0.25">
      <c r="A345" t="s">
        <v>117</v>
      </c>
      <c r="B345" t="s">
        <v>6</v>
      </c>
      <c r="C345" s="5" t="s">
        <v>44</v>
      </c>
      <c r="D345" s="5">
        <v>40.5</v>
      </c>
      <c r="F345" s="5"/>
      <c r="H345" s="89"/>
      <c r="N345" t="s">
        <v>496</v>
      </c>
    </row>
    <row r="346" spans="1:14" x14ac:dyDescent="0.25">
      <c r="A346" t="s">
        <v>117</v>
      </c>
      <c r="B346" t="s">
        <v>6</v>
      </c>
      <c r="C346" s="5" t="s">
        <v>44</v>
      </c>
      <c r="D346" s="5">
        <v>40.6</v>
      </c>
      <c r="F346" s="5"/>
      <c r="H346" s="89"/>
      <c r="N346" t="s">
        <v>496</v>
      </c>
    </row>
    <row r="347" spans="1:14" x14ac:dyDescent="0.25">
      <c r="A347" t="s">
        <v>117</v>
      </c>
      <c r="B347" t="s">
        <v>6</v>
      </c>
      <c r="C347" s="5" t="s">
        <v>44</v>
      </c>
      <c r="D347" s="5">
        <v>40.700000000000003</v>
      </c>
      <c r="F347" s="5"/>
      <c r="H347" s="89"/>
      <c r="N347" t="s">
        <v>496</v>
      </c>
    </row>
    <row r="348" spans="1:14" x14ac:dyDescent="0.25">
      <c r="A348" s="10" t="s">
        <v>145</v>
      </c>
      <c r="B348" s="10"/>
      <c r="C348" s="13"/>
      <c r="D348" s="13"/>
      <c r="E348" s="13">
        <f>SUM(E21,E50,E98,E124,E201,E232,E282)</f>
        <v>294</v>
      </c>
      <c r="F348" s="13"/>
      <c r="G348" s="94"/>
      <c r="H348" s="94"/>
      <c r="I348" s="94"/>
      <c r="J348" s="94"/>
      <c r="K348" s="10"/>
      <c r="L348" s="10"/>
      <c r="M348" s="10"/>
      <c r="N348" s="10"/>
    </row>
    <row r="349" spans="1:14" x14ac:dyDescent="0.25">
      <c r="A349" s="2" t="s">
        <v>4</v>
      </c>
      <c r="B349" s="3" t="s">
        <v>146</v>
      </c>
      <c r="C349" s="6"/>
      <c r="D349" s="6"/>
      <c r="E349" s="7">
        <f>COUNTIFS(A350:A352,"2023-2024")</f>
        <v>0</v>
      </c>
      <c r="F349" s="5"/>
      <c r="H349" s="89"/>
    </row>
    <row r="350" spans="1:14" x14ac:dyDescent="0.25">
      <c r="A350" s="15" t="s">
        <v>482</v>
      </c>
      <c r="B350" s="16" t="s">
        <v>147</v>
      </c>
      <c r="C350" s="17" t="s">
        <v>148</v>
      </c>
      <c r="D350" s="17">
        <v>110.1</v>
      </c>
      <c r="E350" s="76"/>
      <c r="F350" s="17"/>
      <c r="G350" s="95" t="s">
        <v>483</v>
      </c>
      <c r="H350" s="95" t="s">
        <v>483</v>
      </c>
      <c r="I350" s="77" t="s">
        <v>484</v>
      </c>
      <c r="J350" s="77" t="s">
        <v>485</v>
      </c>
      <c r="K350" s="78">
        <v>45600</v>
      </c>
      <c r="L350" s="15" t="s">
        <v>484</v>
      </c>
      <c r="N350" t="s">
        <v>493</v>
      </c>
    </row>
    <row r="351" spans="1:14" x14ac:dyDescent="0.25">
      <c r="A351" s="15" t="s">
        <v>482</v>
      </c>
      <c r="B351" s="16" t="s">
        <v>147</v>
      </c>
      <c r="C351" s="17" t="s">
        <v>149</v>
      </c>
      <c r="D351" s="17">
        <v>1</v>
      </c>
      <c r="E351" s="76"/>
      <c r="F351" s="17"/>
      <c r="G351" s="95" t="s">
        <v>483</v>
      </c>
      <c r="H351" s="95" t="s">
        <v>483</v>
      </c>
      <c r="I351" s="77" t="s">
        <v>484</v>
      </c>
      <c r="J351" s="77" t="s">
        <v>485</v>
      </c>
      <c r="K351" s="78">
        <v>45593</v>
      </c>
      <c r="L351" s="15" t="s">
        <v>484</v>
      </c>
      <c r="N351" t="s">
        <v>496</v>
      </c>
    </row>
    <row r="352" spans="1:14" x14ac:dyDescent="0.25">
      <c r="A352" s="15" t="s">
        <v>482</v>
      </c>
      <c r="B352" s="16" t="s">
        <v>147</v>
      </c>
      <c r="C352" s="17" t="s">
        <v>149</v>
      </c>
      <c r="D352" s="17">
        <v>2</v>
      </c>
      <c r="E352" s="76"/>
      <c r="F352" s="17"/>
      <c r="G352" s="95" t="s">
        <v>483</v>
      </c>
      <c r="H352" s="95" t="s">
        <v>483</v>
      </c>
      <c r="I352" s="77" t="s">
        <v>484</v>
      </c>
      <c r="J352" s="77" t="s">
        <v>485</v>
      </c>
      <c r="K352" s="78">
        <v>45593</v>
      </c>
      <c r="L352" s="15" t="s">
        <v>484</v>
      </c>
      <c r="N352" t="s">
        <v>496</v>
      </c>
    </row>
    <row r="353" spans="1:14" x14ac:dyDescent="0.25">
      <c r="A353" s="2" t="s">
        <v>20</v>
      </c>
      <c r="B353" s="3" t="s">
        <v>150</v>
      </c>
      <c r="C353" s="6"/>
      <c r="D353" s="6"/>
      <c r="E353" s="7">
        <f>COUNTIFS(A354:A364,"2024-2025")</f>
        <v>9</v>
      </c>
      <c r="F353" s="5"/>
      <c r="H353" s="89"/>
    </row>
    <row r="354" spans="1:14" x14ac:dyDescent="0.25">
      <c r="A354" s="15" t="s">
        <v>482</v>
      </c>
      <c r="B354" s="16" t="s">
        <v>147</v>
      </c>
      <c r="C354" s="17" t="s">
        <v>151</v>
      </c>
      <c r="D354" s="17">
        <v>10</v>
      </c>
      <c r="E354" s="76"/>
      <c r="F354" s="17"/>
      <c r="G354" s="77" t="s">
        <v>490</v>
      </c>
      <c r="H354" s="95" t="s">
        <v>490</v>
      </c>
      <c r="I354" s="77" t="s">
        <v>504</v>
      </c>
      <c r="J354" s="77" t="s">
        <v>498</v>
      </c>
      <c r="K354" s="78">
        <v>45600</v>
      </c>
      <c r="L354" s="77" t="s">
        <v>484</v>
      </c>
      <c r="N354" t="s">
        <v>496</v>
      </c>
    </row>
    <row r="355" spans="1:14" x14ac:dyDescent="0.25">
      <c r="A355" s="15" t="s">
        <v>482</v>
      </c>
      <c r="B355" s="16" t="s">
        <v>147</v>
      </c>
      <c r="C355" s="17" t="s">
        <v>151</v>
      </c>
      <c r="D355" s="17">
        <v>14</v>
      </c>
      <c r="E355" s="76"/>
      <c r="F355" s="17"/>
      <c r="G355" s="77" t="s">
        <v>490</v>
      </c>
      <c r="H355" s="95" t="s">
        <v>490</v>
      </c>
      <c r="I355" s="77" t="s">
        <v>504</v>
      </c>
      <c r="J355" s="77" t="s">
        <v>498</v>
      </c>
      <c r="K355" s="78">
        <v>45600</v>
      </c>
      <c r="L355" s="77" t="s">
        <v>484</v>
      </c>
      <c r="N355" t="s">
        <v>496</v>
      </c>
    </row>
    <row r="356" spans="1:14" x14ac:dyDescent="0.25">
      <c r="A356" t="s">
        <v>20</v>
      </c>
      <c r="B356" s="1" t="s">
        <v>147</v>
      </c>
      <c r="C356" s="5" t="s">
        <v>152</v>
      </c>
      <c r="D356" s="5">
        <v>15</v>
      </c>
      <c r="F356" s="5"/>
      <c r="H356" s="89"/>
      <c r="N356" t="s">
        <v>496</v>
      </c>
    </row>
    <row r="357" spans="1:14" x14ac:dyDescent="0.25">
      <c r="A357" t="s">
        <v>20</v>
      </c>
      <c r="B357" s="1" t="s">
        <v>147</v>
      </c>
      <c r="C357" s="5" t="s">
        <v>148</v>
      </c>
      <c r="D357" s="5">
        <v>10</v>
      </c>
      <c r="F357" s="5"/>
      <c r="H357" s="89"/>
      <c r="N357" t="s">
        <v>493</v>
      </c>
    </row>
    <row r="358" spans="1:14" x14ac:dyDescent="0.25">
      <c r="A358" t="s">
        <v>20</v>
      </c>
      <c r="B358" s="1" t="s">
        <v>147</v>
      </c>
      <c r="C358" s="5" t="s">
        <v>148</v>
      </c>
      <c r="D358" s="5">
        <v>110.2</v>
      </c>
      <c r="F358" s="5"/>
      <c r="H358" s="89"/>
      <c r="N358" t="s">
        <v>493</v>
      </c>
    </row>
    <row r="359" spans="1:14" x14ac:dyDescent="0.25">
      <c r="A359" t="s">
        <v>20</v>
      </c>
      <c r="B359" s="1" t="s">
        <v>147</v>
      </c>
      <c r="C359" s="5" t="s">
        <v>148</v>
      </c>
      <c r="D359" s="5">
        <v>185.1</v>
      </c>
      <c r="F359" s="5"/>
      <c r="H359" s="89"/>
      <c r="N359" t="s">
        <v>493</v>
      </c>
    </row>
    <row r="360" spans="1:14" x14ac:dyDescent="0.25">
      <c r="A360" t="s">
        <v>20</v>
      </c>
      <c r="B360" s="1" t="s">
        <v>147</v>
      </c>
      <c r="C360" s="5" t="s">
        <v>148</v>
      </c>
      <c r="D360" s="5">
        <v>185.2</v>
      </c>
      <c r="F360" s="5"/>
      <c r="H360" s="89"/>
      <c r="N360" t="s">
        <v>493</v>
      </c>
    </row>
    <row r="361" spans="1:14" x14ac:dyDescent="0.25">
      <c r="A361" t="s">
        <v>20</v>
      </c>
      <c r="B361" s="1" t="s">
        <v>147</v>
      </c>
      <c r="C361" s="5" t="s">
        <v>148</v>
      </c>
      <c r="D361" s="5">
        <v>55.6</v>
      </c>
      <c r="F361" s="5"/>
      <c r="H361" s="89"/>
      <c r="N361" t="s">
        <v>493</v>
      </c>
    </row>
    <row r="362" spans="1:14" x14ac:dyDescent="0.25">
      <c r="A362" t="s">
        <v>20</v>
      </c>
      <c r="B362" s="1" t="s">
        <v>147</v>
      </c>
      <c r="C362" s="5" t="s">
        <v>149</v>
      </c>
      <c r="D362" s="5">
        <v>30</v>
      </c>
      <c r="F362" s="5"/>
      <c r="H362" s="89"/>
      <c r="N362" t="s">
        <v>496</v>
      </c>
    </row>
    <row r="363" spans="1:14" x14ac:dyDescent="0.25">
      <c r="A363" t="s">
        <v>20</v>
      </c>
      <c r="B363" s="1" t="s">
        <v>147</v>
      </c>
      <c r="C363" s="5" t="s">
        <v>153</v>
      </c>
      <c r="D363" s="5">
        <v>8.1</v>
      </c>
      <c r="F363" s="5"/>
      <c r="H363" s="89"/>
      <c r="N363" t="s">
        <v>496</v>
      </c>
    </row>
    <row r="364" spans="1:14" x14ac:dyDescent="0.25">
      <c r="A364" t="s">
        <v>20</v>
      </c>
      <c r="B364" s="1" t="s">
        <v>147</v>
      </c>
      <c r="C364" s="5" t="s">
        <v>153</v>
      </c>
      <c r="D364" s="5">
        <v>8.1999999999999993</v>
      </c>
      <c r="F364" s="5"/>
      <c r="H364" s="89"/>
      <c r="N364" t="s">
        <v>496</v>
      </c>
    </row>
    <row r="365" spans="1:14" x14ac:dyDescent="0.25">
      <c r="A365" s="2" t="s">
        <v>52</v>
      </c>
      <c r="B365" s="3" t="s">
        <v>154</v>
      </c>
      <c r="C365" s="6"/>
      <c r="D365" s="6"/>
      <c r="E365" s="7">
        <f>COUNTIFS(A366:A386,"2025-2026")</f>
        <v>21</v>
      </c>
      <c r="F365" s="5"/>
      <c r="H365" s="89"/>
    </row>
    <row r="366" spans="1:14" x14ac:dyDescent="0.25">
      <c r="A366" t="s">
        <v>52</v>
      </c>
      <c r="B366" s="1" t="s">
        <v>147</v>
      </c>
      <c r="C366" s="5" t="s">
        <v>151</v>
      </c>
      <c r="D366" s="5">
        <v>15</v>
      </c>
      <c r="F366" s="5"/>
      <c r="H366" s="89"/>
      <c r="N366" t="s">
        <v>496</v>
      </c>
    </row>
    <row r="367" spans="1:14" x14ac:dyDescent="0.25">
      <c r="A367" t="s">
        <v>52</v>
      </c>
      <c r="B367" s="1" t="s">
        <v>147</v>
      </c>
      <c r="C367" s="5" t="s">
        <v>151</v>
      </c>
      <c r="D367" s="5">
        <v>3</v>
      </c>
      <c r="F367" s="5"/>
      <c r="H367" s="89"/>
      <c r="N367" t="s">
        <v>496</v>
      </c>
    </row>
    <row r="368" spans="1:14" x14ac:dyDescent="0.25">
      <c r="A368" t="s">
        <v>52</v>
      </c>
      <c r="B368" s="1" t="s">
        <v>147</v>
      </c>
      <c r="C368" s="5" t="s">
        <v>151</v>
      </c>
      <c r="D368" s="5">
        <v>30</v>
      </c>
      <c r="F368" s="5"/>
      <c r="H368" s="89"/>
      <c r="N368" t="s">
        <v>496</v>
      </c>
    </row>
    <row r="369" spans="1:14" x14ac:dyDescent="0.25">
      <c r="A369" t="s">
        <v>52</v>
      </c>
      <c r="B369" s="1" t="s">
        <v>147</v>
      </c>
      <c r="C369" s="5" t="s">
        <v>151</v>
      </c>
      <c r="D369" s="5">
        <v>4</v>
      </c>
      <c r="F369" s="5"/>
      <c r="H369" s="89"/>
      <c r="N369" t="s">
        <v>496</v>
      </c>
    </row>
    <row r="370" spans="1:14" x14ac:dyDescent="0.25">
      <c r="A370" t="s">
        <v>52</v>
      </c>
      <c r="B370" s="1" t="s">
        <v>147</v>
      </c>
      <c r="C370" s="5" t="s">
        <v>151</v>
      </c>
      <c r="D370" s="5">
        <v>5</v>
      </c>
      <c r="F370" s="5"/>
      <c r="H370" s="89"/>
      <c r="N370" t="s">
        <v>496</v>
      </c>
    </row>
    <row r="371" spans="1:14" x14ac:dyDescent="0.25">
      <c r="A371" t="s">
        <v>52</v>
      </c>
      <c r="B371" s="1" t="s">
        <v>147</v>
      </c>
      <c r="C371" s="5" t="s">
        <v>151</v>
      </c>
      <c r="D371" s="5">
        <v>56</v>
      </c>
      <c r="F371" s="5"/>
      <c r="H371" s="89"/>
      <c r="N371" t="s">
        <v>496</v>
      </c>
    </row>
    <row r="372" spans="1:14" x14ac:dyDescent="0.25">
      <c r="A372" t="s">
        <v>52</v>
      </c>
      <c r="B372" s="1" t="s">
        <v>147</v>
      </c>
      <c r="C372" s="5" t="s">
        <v>151</v>
      </c>
      <c r="D372" s="5">
        <v>7</v>
      </c>
      <c r="F372" s="5"/>
      <c r="H372" s="89"/>
      <c r="N372" t="s">
        <v>496</v>
      </c>
    </row>
    <row r="373" spans="1:14" x14ac:dyDescent="0.25">
      <c r="A373" t="s">
        <v>52</v>
      </c>
      <c r="B373" s="1" t="s">
        <v>147</v>
      </c>
      <c r="C373" s="5" t="s">
        <v>151</v>
      </c>
      <c r="D373" s="5">
        <v>8</v>
      </c>
      <c r="F373" s="5"/>
      <c r="H373" s="89"/>
      <c r="N373" t="s">
        <v>496</v>
      </c>
    </row>
    <row r="374" spans="1:14" x14ac:dyDescent="0.25">
      <c r="A374" t="s">
        <v>52</v>
      </c>
      <c r="B374" s="1" t="s">
        <v>147</v>
      </c>
      <c r="C374" s="5" t="s">
        <v>151</v>
      </c>
      <c r="D374" s="5">
        <v>9</v>
      </c>
      <c r="F374" s="5"/>
      <c r="H374" s="89"/>
      <c r="N374" t="s">
        <v>496</v>
      </c>
    </row>
    <row r="375" spans="1:14" x14ac:dyDescent="0.25">
      <c r="A375" t="s">
        <v>52</v>
      </c>
      <c r="B375" s="1" t="s">
        <v>147</v>
      </c>
      <c r="C375" s="5" t="s">
        <v>152</v>
      </c>
      <c r="D375" s="5">
        <v>5</v>
      </c>
      <c r="F375" s="5"/>
      <c r="H375" s="89"/>
      <c r="N375" t="s">
        <v>496</v>
      </c>
    </row>
    <row r="376" spans="1:14" x14ac:dyDescent="0.25">
      <c r="A376" t="s">
        <v>52</v>
      </c>
      <c r="B376" s="1" t="s">
        <v>147</v>
      </c>
      <c r="C376" s="5" t="s">
        <v>148</v>
      </c>
      <c r="D376" s="5">
        <v>183</v>
      </c>
      <c r="F376" s="5"/>
      <c r="H376" s="89"/>
      <c r="N376" t="s">
        <v>493</v>
      </c>
    </row>
    <row r="377" spans="1:14" x14ac:dyDescent="0.25">
      <c r="A377" t="s">
        <v>52</v>
      </c>
      <c r="B377" s="1" t="s">
        <v>147</v>
      </c>
      <c r="C377" s="5" t="s">
        <v>148</v>
      </c>
      <c r="D377" s="5">
        <v>82</v>
      </c>
      <c r="F377" s="5"/>
      <c r="H377" s="89"/>
      <c r="N377" t="s">
        <v>493</v>
      </c>
    </row>
    <row r="378" spans="1:14" x14ac:dyDescent="0.25">
      <c r="A378" t="s">
        <v>52</v>
      </c>
      <c r="B378" s="1" t="s">
        <v>147</v>
      </c>
      <c r="C378" s="5" t="s">
        <v>148</v>
      </c>
      <c r="D378" s="5">
        <v>90.1</v>
      </c>
      <c r="F378" s="5"/>
      <c r="H378" s="89"/>
      <c r="N378" t="s">
        <v>493</v>
      </c>
    </row>
    <row r="379" spans="1:14" x14ac:dyDescent="0.25">
      <c r="A379" t="s">
        <v>52</v>
      </c>
      <c r="B379" s="1" t="s">
        <v>147</v>
      </c>
      <c r="C379" s="5" t="s">
        <v>148</v>
      </c>
      <c r="D379" s="5">
        <v>90.3</v>
      </c>
      <c r="F379" s="5"/>
      <c r="H379" s="89"/>
      <c r="N379" t="s">
        <v>493</v>
      </c>
    </row>
    <row r="380" spans="1:14" x14ac:dyDescent="0.25">
      <c r="A380" t="s">
        <v>52</v>
      </c>
      <c r="B380" s="1" t="s">
        <v>147</v>
      </c>
      <c r="C380" s="5" t="s">
        <v>153</v>
      </c>
      <c r="D380" s="5">
        <v>17.100000000000001</v>
      </c>
      <c r="F380" s="5"/>
      <c r="H380" s="89"/>
      <c r="N380" t="s">
        <v>496</v>
      </c>
    </row>
    <row r="381" spans="1:14" x14ac:dyDescent="0.25">
      <c r="A381" t="s">
        <v>52</v>
      </c>
      <c r="B381" s="1" t="s">
        <v>147</v>
      </c>
      <c r="C381" s="5" t="s">
        <v>153</v>
      </c>
      <c r="D381" s="5">
        <v>17.2</v>
      </c>
      <c r="F381" s="5"/>
      <c r="H381" s="89"/>
      <c r="N381" t="s">
        <v>496</v>
      </c>
    </row>
    <row r="382" spans="1:14" x14ac:dyDescent="0.25">
      <c r="A382" t="s">
        <v>52</v>
      </c>
      <c r="B382" s="1" t="s">
        <v>147</v>
      </c>
      <c r="C382" s="5" t="s">
        <v>153</v>
      </c>
      <c r="D382" s="5">
        <v>18.100000000000001</v>
      </c>
      <c r="F382" s="5"/>
      <c r="H382" s="89"/>
      <c r="N382" t="s">
        <v>496</v>
      </c>
    </row>
    <row r="383" spans="1:14" x14ac:dyDescent="0.25">
      <c r="A383" t="s">
        <v>52</v>
      </c>
      <c r="B383" s="1" t="s">
        <v>147</v>
      </c>
      <c r="C383" s="5" t="s">
        <v>153</v>
      </c>
      <c r="D383" s="5">
        <v>18.2</v>
      </c>
      <c r="F383" s="5"/>
      <c r="H383" s="89"/>
      <c r="N383" t="s">
        <v>496</v>
      </c>
    </row>
    <row r="384" spans="1:14" x14ac:dyDescent="0.25">
      <c r="A384" t="s">
        <v>52</v>
      </c>
      <c r="B384" s="1" t="s">
        <v>147</v>
      </c>
      <c r="C384" s="5" t="s">
        <v>153</v>
      </c>
      <c r="D384" s="5">
        <v>20</v>
      </c>
      <c r="F384" s="5"/>
      <c r="H384" s="89"/>
      <c r="N384" t="s">
        <v>496</v>
      </c>
    </row>
    <row r="385" spans="1:14" x14ac:dyDescent="0.25">
      <c r="A385" t="s">
        <v>52</v>
      </c>
      <c r="B385" s="1" t="s">
        <v>147</v>
      </c>
      <c r="C385" s="5" t="s">
        <v>153</v>
      </c>
      <c r="D385" s="5">
        <v>33</v>
      </c>
      <c r="F385" s="5"/>
      <c r="H385" s="89"/>
      <c r="N385" t="s">
        <v>496</v>
      </c>
    </row>
    <row r="386" spans="1:14" x14ac:dyDescent="0.25">
      <c r="A386" t="s">
        <v>52</v>
      </c>
      <c r="B386" s="1" t="s">
        <v>147</v>
      </c>
      <c r="C386" s="5" t="s">
        <v>153</v>
      </c>
      <c r="D386" s="5">
        <v>4.2</v>
      </c>
      <c r="F386" s="5"/>
      <c r="H386" s="89"/>
      <c r="N386" t="s">
        <v>496</v>
      </c>
    </row>
    <row r="387" spans="1:14" x14ac:dyDescent="0.25">
      <c r="A387" s="2" t="s">
        <v>64</v>
      </c>
      <c r="B387" s="3" t="s">
        <v>155</v>
      </c>
      <c r="C387" s="6"/>
      <c r="D387" s="6"/>
      <c r="E387" s="7">
        <f>COUNTIFS(A388:A395,"2026-2027")</f>
        <v>7</v>
      </c>
      <c r="F387" s="5"/>
      <c r="H387" s="89"/>
    </row>
    <row r="388" spans="1:14" x14ac:dyDescent="0.25">
      <c r="A388" t="s">
        <v>64</v>
      </c>
      <c r="B388" s="1" t="s">
        <v>147</v>
      </c>
      <c r="C388" s="5" t="s">
        <v>156</v>
      </c>
      <c r="D388" s="5">
        <v>3</v>
      </c>
      <c r="F388" s="5"/>
      <c r="H388" s="89"/>
      <c r="N388" t="s">
        <v>496</v>
      </c>
    </row>
    <row r="389" spans="1:14" x14ac:dyDescent="0.25">
      <c r="A389" t="s">
        <v>64</v>
      </c>
      <c r="B389" s="1" t="s">
        <v>147</v>
      </c>
      <c r="C389" s="5" t="s">
        <v>152</v>
      </c>
      <c r="D389" s="5">
        <v>3</v>
      </c>
      <c r="F389" s="5"/>
      <c r="H389" s="89"/>
      <c r="N389" t="s">
        <v>496</v>
      </c>
    </row>
    <row r="390" spans="1:14" x14ac:dyDescent="0.25">
      <c r="A390" t="s">
        <v>64</v>
      </c>
      <c r="B390" s="1" t="s">
        <v>147</v>
      </c>
      <c r="C390" s="5" t="s">
        <v>148</v>
      </c>
      <c r="D390" s="5" t="s">
        <v>157</v>
      </c>
      <c r="F390" s="5"/>
      <c r="H390" s="89"/>
      <c r="N390" t="s">
        <v>493</v>
      </c>
    </row>
    <row r="391" spans="1:14" x14ac:dyDescent="0.25">
      <c r="A391" t="s">
        <v>64</v>
      </c>
      <c r="B391" s="1" t="s">
        <v>147</v>
      </c>
      <c r="C391" s="5" t="s">
        <v>148</v>
      </c>
      <c r="D391" s="5">
        <v>186</v>
      </c>
      <c r="F391" s="5"/>
      <c r="H391" s="89"/>
      <c r="N391" t="s">
        <v>493</v>
      </c>
    </row>
    <row r="392" spans="1:14" x14ac:dyDescent="0.25">
      <c r="A392" t="s">
        <v>64</v>
      </c>
      <c r="B392" s="1" t="s">
        <v>147</v>
      </c>
      <c r="C392" s="5" t="s">
        <v>148</v>
      </c>
      <c r="D392" s="5">
        <v>96</v>
      </c>
      <c r="F392" s="5"/>
      <c r="H392" s="89"/>
      <c r="N392" t="s">
        <v>493</v>
      </c>
    </row>
    <row r="393" spans="1:14" x14ac:dyDescent="0.25">
      <c r="A393" t="s">
        <v>64</v>
      </c>
      <c r="B393" s="1" t="s">
        <v>147</v>
      </c>
      <c r="C393" s="5" t="s">
        <v>158</v>
      </c>
      <c r="D393" s="5">
        <v>55</v>
      </c>
      <c r="F393" s="5"/>
      <c r="H393" s="89"/>
      <c r="N393" t="s">
        <v>496</v>
      </c>
    </row>
    <row r="394" spans="1:14" x14ac:dyDescent="0.25">
      <c r="A394" t="s">
        <v>64</v>
      </c>
      <c r="B394" s="1" t="s">
        <v>147</v>
      </c>
      <c r="C394" s="5" t="s">
        <v>153</v>
      </c>
      <c r="D394" s="5">
        <v>21</v>
      </c>
      <c r="F394" s="5"/>
      <c r="H394" s="89"/>
      <c r="N394" t="s">
        <v>496</v>
      </c>
    </row>
    <row r="395" spans="1:14" x14ac:dyDescent="0.25">
      <c r="A395" s="15" t="s">
        <v>482</v>
      </c>
      <c r="B395" s="16" t="s">
        <v>147</v>
      </c>
      <c r="C395" s="17" t="s">
        <v>159</v>
      </c>
      <c r="D395" s="17" t="s">
        <v>501</v>
      </c>
      <c r="E395" s="76"/>
      <c r="F395" s="17"/>
      <c r="G395" s="77" t="s">
        <v>490</v>
      </c>
      <c r="H395" s="95" t="s">
        <v>490</v>
      </c>
      <c r="I395" s="77" t="s">
        <v>484</v>
      </c>
      <c r="J395" s="77" t="s">
        <v>498</v>
      </c>
      <c r="K395" s="78">
        <v>45593</v>
      </c>
      <c r="L395" s="15" t="s">
        <v>484</v>
      </c>
      <c r="N395" t="s">
        <v>496</v>
      </c>
    </row>
    <row r="396" spans="1:14" x14ac:dyDescent="0.25">
      <c r="A396" s="2" t="s">
        <v>91</v>
      </c>
      <c r="B396" s="3" t="s">
        <v>160</v>
      </c>
      <c r="C396" s="6"/>
      <c r="D396" s="6"/>
      <c r="E396" s="7">
        <f>COUNTIFS(A397:A421,"2027-2028")</f>
        <v>25</v>
      </c>
      <c r="F396" s="5"/>
      <c r="H396" s="89"/>
    </row>
    <row r="397" spans="1:14" x14ac:dyDescent="0.25">
      <c r="A397" t="s">
        <v>91</v>
      </c>
      <c r="B397" s="1" t="s">
        <v>147</v>
      </c>
      <c r="C397" s="5" t="s">
        <v>156</v>
      </c>
      <c r="D397" s="5">
        <v>1</v>
      </c>
      <c r="F397" s="5"/>
      <c r="H397" s="89"/>
      <c r="N397" t="s">
        <v>496</v>
      </c>
    </row>
    <row r="398" spans="1:14" x14ac:dyDescent="0.25">
      <c r="A398" t="s">
        <v>91</v>
      </c>
      <c r="B398" s="1" t="s">
        <v>147</v>
      </c>
      <c r="C398" s="5" t="s">
        <v>156</v>
      </c>
      <c r="D398" s="5">
        <v>19</v>
      </c>
      <c r="F398" s="5"/>
      <c r="H398" s="89"/>
      <c r="N398" t="s">
        <v>496</v>
      </c>
    </row>
    <row r="399" spans="1:14" x14ac:dyDescent="0.25">
      <c r="A399" t="s">
        <v>91</v>
      </c>
      <c r="B399" s="1" t="s">
        <v>147</v>
      </c>
      <c r="C399" s="5" t="s">
        <v>156</v>
      </c>
      <c r="D399" s="5" t="s">
        <v>107</v>
      </c>
      <c r="F399" s="5"/>
      <c r="H399" s="89"/>
      <c r="N399" t="s">
        <v>496</v>
      </c>
    </row>
    <row r="400" spans="1:14" x14ac:dyDescent="0.25">
      <c r="A400" t="s">
        <v>91</v>
      </c>
      <c r="B400" s="1" t="s">
        <v>147</v>
      </c>
      <c r="C400" s="5" t="s">
        <v>156</v>
      </c>
      <c r="D400" s="5">
        <v>2</v>
      </c>
      <c r="F400" s="5"/>
      <c r="H400" s="89"/>
      <c r="N400" t="s">
        <v>496</v>
      </c>
    </row>
    <row r="401" spans="1:14" x14ac:dyDescent="0.25">
      <c r="A401" t="s">
        <v>91</v>
      </c>
      <c r="B401" s="1" t="s">
        <v>147</v>
      </c>
      <c r="C401" s="5" t="s">
        <v>156</v>
      </c>
      <c r="D401" s="5">
        <v>21</v>
      </c>
      <c r="F401" s="5"/>
      <c r="H401" s="89"/>
      <c r="N401" t="s">
        <v>496</v>
      </c>
    </row>
    <row r="402" spans="1:14" x14ac:dyDescent="0.25">
      <c r="A402" t="s">
        <v>91</v>
      </c>
      <c r="B402" s="1" t="s">
        <v>147</v>
      </c>
      <c r="C402" s="5" t="s">
        <v>156</v>
      </c>
      <c r="D402" s="5">
        <v>31</v>
      </c>
      <c r="F402" s="5"/>
      <c r="H402" s="89"/>
      <c r="N402" t="s">
        <v>496</v>
      </c>
    </row>
    <row r="403" spans="1:14" x14ac:dyDescent="0.25">
      <c r="A403" t="s">
        <v>91</v>
      </c>
      <c r="B403" s="1" t="s">
        <v>147</v>
      </c>
      <c r="C403" s="5" t="s">
        <v>156</v>
      </c>
      <c r="D403" s="5">
        <v>34</v>
      </c>
      <c r="F403" s="5"/>
      <c r="H403" s="89"/>
      <c r="N403" t="s">
        <v>496</v>
      </c>
    </row>
    <row r="404" spans="1:14" x14ac:dyDescent="0.25">
      <c r="A404" t="s">
        <v>91</v>
      </c>
      <c r="B404" s="1" t="s">
        <v>147</v>
      </c>
      <c r="C404" s="5" t="s">
        <v>156</v>
      </c>
      <c r="D404" s="5">
        <v>4</v>
      </c>
      <c r="F404" s="5"/>
      <c r="H404" s="89"/>
      <c r="N404" t="s">
        <v>496</v>
      </c>
    </row>
    <row r="405" spans="1:14" x14ac:dyDescent="0.25">
      <c r="A405" t="s">
        <v>91</v>
      </c>
      <c r="B405" s="1" t="s">
        <v>147</v>
      </c>
      <c r="C405" s="5" t="s">
        <v>156</v>
      </c>
      <c r="D405" s="5">
        <v>43</v>
      </c>
      <c r="F405" s="5"/>
      <c r="H405" s="89"/>
      <c r="N405" t="s">
        <v>496</v>
      </c>
    </row>
    <row r="406" spans="1:14" x14ac:dyDescent="0.25">
      <c r="A406" t="s">
        <v>91</v>
      </c>
      <c r="B406" s="1" t="s">
        <v>147</v>
      </c>
      <c r="C406" s="5" t="s">
        <v>152</v>
      </c>
      <c r="D406" s="5">
        <v>2</v>
      </c>
      <c r="F406" s="5"/>
      <c r="H406" s="89"/>
      <c r="N406" t="s">
        <v>496</v>
      </c>
    </row>
    <row r="407" spans="1:14" x14ac:dyDescent="0.25">
      <c r="A407" t="s">
        <v>91</v>
      </c>
      <c r="B407" s="1" t="s">
        <v>147</v>
      </c>
      <c r="C407" s="5" t="s">
        <v>148</v>
      </c>
      <c r="D407" s="5">
        <v>160.1</v>
      </c>
      <c r="F407" s="5"/>
      <c r="H407" s="89"/>
      <c r="N407" t="s">
        <v>493</v>
      </c>
    </row>
    <row r="408" spans="1:14" x14ac:dyDescent="0.25">
      <c r="A408" t="s">
        <v>91</v>
      </c>
      <c r="B408" s="1" t="s">
        <v>147</v>
      </c>
      <c r="C408" s="5" t="s">
        <v>148</v>
      </c>
      <c r="D408" s="5">
        <v>68</v>
      </c>
      <c r="F408" s="5"/>
      <c r="H408" s="89"/>
      <c r="N408" t="s">
        <v>493</v>
      </c>
    </row>
    <row r="409" spans="1:14" x14ac:dyDescent="0.25">
      <c r="A409" t="s">
        <v>91</v>
      </c>
      <c r="B409" s="1" t="s">
        <v>147</v>
      </c>
      <c r="C409" s="5" t="s">
        <v>148</v>
      </c>
      <c r="D409" s="5">
        <v>90.2</v>
      </c>
      <c r="F409" s="5"/>
      <c r="H409" s="89"/>
      <c r="N409" t="s">
        <v>493</v>
      </c>
    </row>
    <row r="410" spans="1:14" x14ac:dyDescent="0.25">
      <c r="A410" t="s">
        <v>91</v>
      </c>
      <c r="B410" s="1" t="s">
        <v>147</v>
      </c>
      <c r="C410" s="5" t="s">
        <v>148</v>
      </c>
      <c r="D410" s="5">
        <v>90.4</v>
      </c>
      <c r="F410" s="5"/>
      <c r="H410" s="89"/>
      <c r="N410" t="s">
        <v>493</v>
      </c>
    </row>
    <row r="411" spans="1:14" x14ac:dyDescent="0.25">
      <c r="A411" t="s">
        <v>91</v>
      </c>
      <c r="B411" s="1" t="s">
        <v>147</v>
      </c>
      <c r="C411" s="5" t="s">
        <v>161</v>
      </c>
      <c r="D411" s="5">
        <v>20</v>
      </c>
      <c r="F411" s="5"/>
      <c r="H411" s="89"/>
      <c r="N411" t="s">
        <v>496</v>
      </c>
    </row>
    <row r="412" spans="1:14" x14ac:dyDescent="0.25">
      <c r="A412" t="s">
        <v>91</v>
      </c>
      <c r="B412" s="1" t="s">
        <v>147</v>
      </c>
      <c r="C412" s="5" t="s">
        <v>161</v>
      </c>
      <c r="D412" s="5">
        <v>21</v>
      </c>
      <c r="F412" s="5"/>
      <c r="H412" s="89"/>
      <c r="N412" t="s">
        <v>496</v>
      </c>
    </row>
    <row r="413" spans="1:14" x14ac:dyDescent="0.25">
      <c r="A413" t="s">
        <v>91</v>
      </c>
      <c r="B413" s="1" t="s">
        <v>147</v>
      </c>
      <c r="C413" s="5" t="s">
        <v>161</v>
      </c>
      <c r="D413" s="5">
        <v>22</v>
      </c>
      <c r="F413" s="5"/>
      <c r="H413" s="89"/>
      <c r="N413" t="s">
        <v>496</v>
      </c>
    </row>
    <row r="414" spans="1:14" x14ac:dyDescent="0.25">
      <c r="A414" t="s">
        <v>91</v>
      </c>
      <c r="B414" s="1" t="s">
        <v>147</v>
      </c>
      <c r="C414" s="5" t="s">
        <v>161</v>
      </c>
      <c r="D414" s="5">
        <v>23</v>
      </c>
      <c r="F414" s="5"/>
      <c r="H414" s="89"/>
      <c r="N414" t="s">
        <v>496</v>
      </c>
    </row>
    <row r="415" spans="1:14" x14ac:dyDescent="0.25">
      <c r="A415" t="s">
        <v>91</v>
      </c>
      <c r="B415" s="1" t="s">
        <v>147</v>
      </c>
      <c r="C415" s="5" t="s">
        <v>161</v>
      </c>
      <c r="D415" s="5">
        <v>24</v>
      </c>
      <c r="F415" s="5"/>
      <c r="H415" s="89"/>
      <c r="N415" t="s">
        <v>496</v>
      </c>
    </row>
    <row r="416" spans="1:14" x14ac:dyDescent="0.25">
      <c r="A416" t="s">
        <v>91</v>
      </c>
      <c r="B416" s="1" t="s">
        <v>147</v>
      </c>
      <c r="C416" s="5" t="s">
        <v>161</v>
      </c>
      <c r="D416" s="5">
        <v>25</v>
      </c>
      <c r="F416" s="5"/>
      <c r="H416" s="89"/>
      <c r="N416" t="s">
        <v>496</v>
      </c>
    </row>
    <row r="417" spans="1:14" x14ac:dyDescent="0.25">
      <c r="A417" t="s">
        <v>91</v>
      </c>
      <c r="B417" s="1" t="s">
        <v>147</v>
      </c>
      <c r="C417" s="5" t="s">
        <v>161</v>
      </c>
      <c r="D417" s="5">
        <v>26</v>
      </c>
      <c r="F417" s="5"/>
      <c r="H417" s="89"/>
      <c r="N417" t="s">
        <v>496</v>
      </c>
    </row>
    <row r="418" spans="1:14" x14ac:dyDescent="0.25">
      <c r="A418" t="s">
        <v>91</v>
      </c>
      <c r="B418" s="1" t="s">
        <v>147</v>
      </c>
      <c r="C418" s="5" t="s">
        <v>161</v>
      </c>
      <c r="D418" s="5">
        <v>27</v>
      </c>
      <c r="F418" s="5"/>
      <c r="H418" s="89"/>
      <c r="N418" t="s">
        <v>496</v>
      </c>
    </row>
    <row r="419" spans="1:14" x14ac:dyDescent="0.25">
      <c r="A419" t="s">
        <v>91</v>
      </c>
      <c r="B419" s="1" t="s">
        <v>147</v>
      </c>
      <c r="C419" s="5" t="s">
        <v>149</v>
      </c>
      <c r="D419" s="5">
        <v>12</v>
      </c>
      <c r="F419" s="5"/>
      <c r="H419" s="89"/>
      <c r="N419" t="s">
        <v>496</v>
      </c>
    </row>
    <row r="420" spans="1:14" x14ac:dyDescent="0.25">
      <c r="A420" t="s">
        <v>91</v>
      </c>
      <c r="B420" s="1" t="s">
        <v>147</v>
      </c>
      <c r="C420" s="5" t="s">
        <v>153</v>
      </c>
      <c r="D420" s="5">
        <v>4.0999999999999996</v>
      </c>
      <c r="F420" s="5"/>
      <c r="H420" s="89"/>
      <c r="N420" t="s">
        <v>496</v>
      </c>
    </row>
    <row r="421" spans="1:14" x14ac:dyDescent="0.25">
      <c r="A421" t="s">
        <v>91</v>
      </c>
      <c r="B421" s="1" t="s">
        <v>147</v>
      </c>
      <c r="C421" s="5" t="s">
        <v>159</v>
      </c>
      <c r="D421" s="5">
        <v>12</v>
      </c>
      <c r="F421" s="5"/>
      <c r="H421" s="89"/>
      <c r="N421" t="s">
        <v>496</v>
      </c>
    </row>
    <row r="422" spans="1:14" x14ac:dyDescent="0.25">
      <c r="A422" s="2" t="s">
        <v>95</v>
      </c>
      <c r="B422" s="3" t="s">
        <v>162</v>
      </c>
      <c r="C422" s="6"/>
      <c r="D422" s="6"/>
      <c r="E422" s="7">
        <f>COUNTIF(A423:A442,"2028-2029")</f>
        <v>20</v>
      </c>
      <c r="F422" s="5"/>
      <c r="H422" s="89"/>
    </row>
    <row r="423" spans="1:14" x14ac:dyDescent="0.25">
      <c r="A423" t="s">
        <v>95</v>
      </c>
      <c r="B423" s="1" t="s">
        <v>147</v>
      </c>
      <c r="C423" s="5" t="s">
        <v>156</v>
      </c>
      <c r="D423" s="5">
        <v>42</v>
      </c>
      <c r="F423" s="5"/>
      <c r="H423" s="89"/>
      <c r="N423" t="e">
        <v>#N/A</v>
      </c>
    </row>
    <row r="424" spans="1:14" x14ac:dyDescent="0.25">
      <c r="A424" t="s">
        <v>95</v>
      </c>
      <c r="B424" s="1" t="s">
        <v>147</v>
      </c>
      <c r="C424" s="5" t="s">
        <v>156</v>
      </c>
      <c r="D424" s="5">
        <v>5</v>
      </c>
      <c r="F424" s="5"/>
      <c r="H424" s="89"/>
      <c r="N424" t="e">
        <v>#N/A</v>
      </c>
    </row>
    <row r="425" spans="1:14" x14ac:dyDescent="0.25">
      <c r="A425" t="s">
        <v>95</v>
      </c>
      <c r="B425" s="1" t="s">
        <v>147</v>
      </c>
      <c r="C425" s="5" t="s">
        <v>151</v>
      </c>
      <c r="D425" s="5" t="s">
        <v>163</v>
      </c>
      <c r="F425" s="5"/>
      <c r="H425" s="89"/>
      <c r="N425" t="e">
        <v>#N/A</v>
      </c>
    </row>
    <row r="426" spans="1:14" x14ac:dyDescent="0.25">
      <c r="A426" t="s">
        <v>95</v>
      </c>
      <c r="B426" s="1" t="s">
        <v>147</v>
      </c>
      <c r="C426" s="5" t="s">
        <v>148</v>
      </c>
      <c r="D426" s="5">
        <v>220</v>
      </c>
      <c r="F426" s="5"/>
      <c r="H426" s="89"/>
      <c r="N426" t="s">
        <v>493</v>
      </c>
    </row>
    <row r="427" spans="1:14" x14ac:dyDescent="0.25">
      <c r="A427" t="s">
        <v>95</v>
      </c>
      <c r="B427" s="1" t="s">
        <v>147</v>
      </c>
      <c r="C427" s="5" t="s">
        <v>148</v>
      </c>
      <c r="D427" s="5">
        <v>51</v>
      </c>
      <c r="F427" s="5"/>
      <c r="H427" s="89"/>
      <c r="N427" t="s">
        <v>493</v>
      </c>
    </row>
    <row r="428" spans="1:14" x14ac:dyDescent="0.25">
      <c r="A428" t="s">
        <v>95</v>
      </c>
      <c r="B428" s="1" t="s">
        <v>147</v>
      </c>
      <c r="C428" s="5" t="s">
        <v>148</v>
      </c>
      <c r="D428" s="5" t="s">
        <v>164</v>
      </c>
      <c r="F428" s="5"/>
      <c r="H428" s="89"/>
      <c r="N428" t="s">
        <v>493</v>
      </c>
    </row>
    <row r="429" spans="1:14" x14ac:dyDescent="0.25">
      <c r="A429" t="s">
        <v>95</v>
      </c>
      <c r="B429" s="1" t="s">
        <v>147</v>
      </c>
      <c r="C429" s="5" t="s">
        <v>148</v>
      </c>
      <c r="D429" s="5" t="s">
        <v>165</v>
      </c>
      <c r="F429" s="5"/>
      <c r="H429" s="89"/>
      <c r="N429" t="s">
        <v>493</v>
      </c>
    </row>
    <row r="430" spans="1:14" x14ac:dyDescent="0.25">
      <c r="A430" t="s">
        <v>95</v>
      </c>
      <c r="B430" s="1" t="s">
        <v>147</v>
      </c>
      <c r="C430" s="5" t="s">
        <v>148</v>
      </c>
      <c r="D430" s="5">
        <v>55.2</v>
      </c>
      <c r="F430" s="5"/>
      <c r="H430" s="89"/>
      <c r="N430" t="s">
        <v>493</v>
      </c>
    </row>
    <row r="431" spans="1:14" x14ac:dyDescent="0.25">
      <c r="A431" t="s">
        <v>95</v>
      </c>
      <c r="B431" s="1" t="s">
        <v>147</v>
      </c>
      <c r="C431" s="5" t="s">
        <v>148</v>
      </c>
      <c r="D431" s="5">
        <v>55.5</v>
      </c>
      <c r="F431" s="5"/>
      <c r="H431" s="89"/>
      <c r="N431" t="s">
        <v>493</v>
      </c>
    </row>
    <row r="432" spans="1:14" x14ac:dyDescent="0.25">
      <c r="A432" t="s">
        <v>95</v>
      </c>
      <c r="B432" s="1" t="s">
        <v>147</v>
      </c>
      <c r="C432" s="5" t="s">
        <v>148</v>
      </c>
      <c r="D432" s="5">
        <v>55.7</v>
      </c>
      <c r="F432" s="5"/>
      <c r="H432" s="89"/>
      <c r="N432" t="s">
        <v>493</v>
      </c>
    </row>
    <row r="433" spans="1:14" x14ac:dyDescent="0.25">
      <c r="A433" t="s">
        <v>95</v>
      </c>
      <c r="B433" s="1" t="s">
        <v>147</v>
      </c>
      <c r="C433" s="5" t="s">
        <v>148</v>
      </c>
      <c r="D433" s="5">
        <v>79.099999999999994</v>
      </c>
      <c r="F433" s="5"/>
      <c r="H433" s="89"/>
      <c r="N433" t="s">
        <v>493</v>
      </c>
    </row>
    <row r="434" spans="1:14" x14ac:dyDescent="0.25">
      <c r="A434" t="s">
        <v>95</v>
      </c>
      <c r="B434" s="1" t="s">
        <v>147</v>
      </c>
      <c r="C434" s="5" t="s">
        <v>148</v>
      </c>
      <c r="D434" s="5">
        <v>79.2</v>
      </c>
      <c r="F434" s="5"/>
      <c r="H434" s="89"/>
      <c r="N434" t="s">
        <v>493</v>
      </c>
    </row>
    <row r="435" spans="1:14" x14ac:dyDescent="0.25">
      <c r="A435" t="s">
        <v>95</v>
      </c>
      <c r="B435" s="1" t="s">
        <v>147</v>
      </c>
      <c r="C435" s="5" t="s">
        <v>148</v>
      </c>
      <c r="D435" s="5">
        <v>79.400000000000006</v>
      </c>
      <c r="F435" s="5"/>
      <c r="H435" s="89"/>
      <c r="N435" t="s">
        <v>493</v>
      </c>
    </row>
    <row r="436" spans="1:14" x14ac:dyDescent="0.25">
      <c r="A436" t="s">
        <v>95</v>
      </c>
      <c r="B436" s="1" t="s">
        <v>147</v>
      </c>
      <c r="C436" s="5" t="s">
        <v>148</v>
      </c>
      <c r="D436" s="5">
        <v>95</v>
      </c>
      <c r="F436" s="5"/>
      <c r="H436" s="89"/>
      <c r="N436" t="s">
        <v>493</v>
      </c>
    </row>
    <row r="437" spans="1:14" x14ac:dyDescent="0.25">
      <c r="A437" t="s">
        <v>95</v>
      </c>
      <c r="B437" s="1" t="s">
        <v>147</v>
      </c>
      <c r="C437" s="5" t="s">
        <v>153</v>
      </c>
      <c r="D437" s="5">
        <v>22</v>
      </c>
      <c r="F437" s="5"/>
      <c r="H437" s="89"/>
      <c r="N437" t="s">
        <v>496</v>
      </c>
    </row>
    <row r="438" spans="1:14" x14ac:dyDescent="0.25">
      <c r="A438" t="s">
        <v>95</v>
      </c>
      <c r="B438" s="1" t="s">
        <v>147</v>
      </c>
      <c r="C438" s="5" t="s">
        <v>153</v>
      </c>
      <c r="D438" s="5">
        <v>5</v>
      </c>
      <c r="F438" s="5"/>
      <c r="H438" s="89"/>
      <c r="N438" t="s">
        <v>496</v>
      </c>
    </row>
    <row r="439" spans="1:14" x14ac:dyDescent="0.25">
      <c r="A439" t="s">
        <v>95</v>
      </c>
      <c r="B439" s="1" t="s">
        <v>147</v>
      </c>
      <c r="C439" s="5" t="s">
        <v>153</v>
      </c>
      <c r="D439" s="5">
        <v>6</v>
      </c>
      <c r="F439" s="5"/>
      <c r="H439" s="89"/>
      <c r="N439" t="e">
        <v>#N/A</v>
      </c>
    </row>
    <row r="440" spans="1:14" x14ac:dyDescent="0.25">
      <c r="A440" t="s">
        <v>95</v>
      </c>
      <c r="B440" s="1" t="s">
        <v>147</v>
      </c>
      <c r="C440" s="5" t="s">
        <v>159</v>
      </c>
      <c r="D440" s="5">
        <v>11</v>
      </c>
      <c r="F440" s="5"/>
      <c r="H440" s="89"/>
      <c r="N440" t="e">
        <v>#N/A</v>
      </c>
    </row>
    <row r="441" spans="1:14" x14ac:dyDescent="0.25">
      <c r="A441" t="s">
        <v>95</v>
      </c>
      <c r="B441" s="1" t="s">
        <v>147</v>
      </c>
      <c r="C441" s="5" t="s">
        <v>159</v>
      </c>
      <c r="D441" s="5">
        <v>18</v>
      </c>
      <c r="F441" s="5"/>
      <c r="H441" s="89"/>
      <c r="N441" t="s">
        <v>496</v>
      </c>
    </row>
    <row r="442" spans="1:14" x14ac:dyDescent="0.25">
      <c r="A442" t="s">
        <v>95</v>
      </c>
      <c r="B442" s="1" t="s">
        <v>147</v>
      </c>
      <c r="C442" s="5" t="s">
        <v>159</v>
      </c>
      <c r="D442" s="5">
        <v>25</v>
      </c>
      <c r="F442" s="5"/>
      <c r="H442" s="89"/>
      <c r="N442" t="s">
        <v>496</v>
      </c>
    </row>
    <row r="443" spans="1:14" x14ac:dyDescent="0.25">
      <c r="A443" s="2" t="s">
        <v>117</v>
      </c>
      <c r="B443" s="3" t="s">
        <v>166</v>
      </c>
      <c r="C443" s="6"/>
      <c r="D443" s="6"/>
      <c r="E443" s="7">
        <f>COUNTIFS(A444:A466,"2029-2030")</f>
        <v>23</v>
      </c>
      <c r="F443" s="5"/>
    </row>
    <row r="444" spans="1:14" x14ac:dyDescent="0.25">
      <c r="A444" t="s">
        <v>117</v>
      </c>
      <c r="B444" s="1" t="s">
        <v>147</v>
      </c>
      <c r="C444" s="5" t="s">
        <v>156</v>
      </c>
      <c r="D444" s="5">
        <v>30</v>
      </c>
      <c r="F444" s="5"/>
      <c r="H444" s="89"/>
      <c r="N444" t="s">
        <v>496</v>
      </c>
    </row>
    <row r="445" spans="1:14" x14ac:dyDescent="0.25">
      <c r="A445" t="s">
        <v>117</v>
      </c>
      <c r="B445" s="1" t="s">
        <v>147</v>
      </c>
      <c r="C445" s="5" t="s">
        <v>156</v>
      </c>
      <c r="D445" s="5">
        <v>32</v>
      </c>
      <c r="F445" s="5"/>
      <c r="H445" s="89"/>
      <c r="N445" t="s">
        <v>496</v>
      </c>
    </row>
    <row r="446" spans="1:14" x14ac:dyDescent="0.25">
      <c r="A446" t="s">
        <v>117</v>
      </c>
      <c r="B446" s="1" t="s">
        <v>147</v>
      </c>
      <c r="C446" s="5" t="s">
        <v>167</v>
      </c>
      <c r="D446" s="5">
        <v>49</v>
      </c>
      <c r="F446" s="5"/>
      <c r="H446" s="89"/>
      <c r="N446" t="s">
        <v>496</v>
      </c>
    </row>
    <row r="447" spans="1:14" x14ac:dyDescent="0.25">
      <c r="A447" t="s">
        <v>117</v>
      </c>
      <c r="B447" s="1" t="s">
        <v>147</v>
      </c>
      <c r="C447" s="5" t="s">
        <v>148</v>
      </c>
      <c r="D447" s="5">
        <v>35</v>
      </c>
      <c r="F447" s="5"/>
      <c r="H447" s="89"/>
    </row>
    <row r="448" spans="1:14" x14ac:dyDescent="0.25">
      <c r="A448" t="s">
        <v>117</v>
      </c>
      <c r="B448" s="1" t="s">
        <v>147</v>
      </c>
      <c r="C448" s="5" t="s">
        <v>148</v>
      </c>
      <c r="D448" s="5">
        <v>66</v>
      </c>
      <c r="F448" s="5"/>
      <c r="H448" s="89"/>
      <c r="N448" t="s">
        <v>493</v>
      </c>
    </row>
    <row r="449" spans="1:14" x14ac:dyDescent="0.25">
      <c r="A449" t="s">
        <v>117</v>
      </c>
      <c r="B449" s="1" t="s">
        <v>147</v>
      </c>
      <c r="C449" s="5" t="s">
        <v>153</v>
      </c>
      <c r="D449" s="5">
        <v>24</v>
      </c>
      <c r="F449" s="5"/>
      <c r="H449" s="89"/>
      <c r="I449" s="75" t="s">
        <v>484</v>
      </c>
      <c r="K449" s="88">
        <v>45425</v>
      </c>
    </row>
    <row r="450" spans="1:14" x14ac:dyDescent="0.25">
      <c r="A450" t="s">
        <v>117</v>
      </c>
      <c r="B450" s="1" t="s">
        <v>147</v>
      </c>
      <c r="C450" s="5" t="s">
        <v>153</v>
      </c>
      <c r="D450" s="5">
        <v>1.1000000000000001</v>
      </c>
      <c r="F450" s="5"/>
      <c r="H450" s="89"/>
      <c r="I450" s="75" t="s">
        <v>484</v>
      </c>
      <c r="K450" s="88">
        <v>45425</v>
      </c>
      <c r="N450" t="s">
        <v>496</v>
      </c>
    </row>
    <row r="451" spans="1:14" x14ac:dyDescent="0.25">
      <c r="A451" t="s">
        <v>117</v>
      </c>
      <c r="B451" s="1" t="s">
        <v>147</v>
      </c>
      <c r="C451" s="5" t="s">
        <v>153</v>
      </c>
      <c r="D451" s="5">
        <v>1.2</v>
      </c>
      <c r="F451" s="5"/>
      <c r="H451" s="89"/>
      <c r="I451" s="75" t="s">
        <v>484</v>
      </c>
      <c r="K451" s="88">
        <v>45425</v>
      </c>
      <c r="N451" t="s">
        <v>496</v>
      </c>
    </row>
    <row r="452" spans="1:14" x14ac:dyDescent="0.25">
      <c r="A452" t="s">
        <v>117</v>
      </c>
      <c r="B452" s="1" t="s">
        <v>147</v>
      </c>
      <c r="C452" s="5" t="s">
        <v>153</v>
      </c>
      <c r="D452" s="5">
        <v>26</v>
      </c>
      <c r="F452" s="5"/>
      <c r="H452" s="89"/>
      <c r="I452" s="75" t="s">
        <v>484</v>
      </c>
      <c r="K452" s="88">
        <v>45425</v>
      </c>
      <c r="N452" t="s">
        <v>496</v>
      </c>
    </row>
    <row r="453" spans="1:14" x14ac:dyDescent="0.25">
      <c r="A453" t="s">
        <v>117</v>
      </c>
      <c r="B453" s="1" t="s">
        <v>147</v>
      </c>
      <c r="C453" s="5" t="s">
        <v>153</v>
      </c>
      <c r="D453" s="5">
        <v>30</v>
      </c>
      <c r="F453" s="5"/>
      <c r="H453" s="89"/>
      <c r="I453" s="75" t="s">
        <v>484</v>
      </c>
      <c r="K453" s="88">
        <v>45425</v>
      </c>
      <c r="N453" t="s">
        <v>505</v>
      </c>
    </row>
    <row r="454" spans="1:14" x14ac:dyDescent="0.25">
      <c r="A454" t="s">
        <v>117</v>
      </c>
      <c r="B454" s="1" t="s">
        <v>147</v>
      </c>
      <c r="C454" s="5" t="s">
        <v>159</v>
      </c>
      <c r="D454" s="5">
        <v>2</v>
      </c>
      <c r="F454" s="5"/>
      <c r="H454" s="89"/>
      <c r="N454" t="s">
        <v>496</v>
      </c>
    </row>
    <row r="455" spans="1:14" x14ac:dyDescent="0.25">
      <c r="A455" t="s">
        <v>117</v>
      </c>
      <c r="B455" s="1" t="s">
        <v>147</v>
      </c>
      <c r="C455" s="5" t="s">
        <v>159</v>
      </c>
      <c r="D455" s="5">
        <v>70</v>
      </c>
      <c r="F455" s="5"/>
      <c r="H455" s="89"/>
    </row>
    <row r="456" spans="1:14" x14ac:dyDescent="0.25">
      <c r="A456" s="15" t="s">
        <v>117</v>
      </c>
      <c r="B456" s="16" t="s">
        <v>147</v>
      </c>
      <c r="C456" s="17" t="s">
        <v>151</v>
      </c>
      <c r="D456" s="17" t="s">
        <v>501</v>
      </c>
      <c r="E456" s="76"/>
      <c r="F456" s="17"/>
      <c r="G456" s="77" t="s">
        <v>490</v>
      </c>
      <c r="H456" s="95" t="s">
        <v>490</v>
      </c>
      <c r="I456" s="77" t="s">
        <v>484</v>
      </c>
      <c r="J456" s="77" t="s">
        <v>498</v>
      </c>
      <c r="K456" s="78">
        <v>45593</v>
      </c>
      <c r="L456" s="15" t="s">
        <v>484</v>
      </c>
      <c r="N456" t="s">
        <v>496</v>
      </c>
    </row>
    <row r="457" spans="1:14" x14ac:dyDescent="0.25">
      <c r="A457" t="s">
        <v>117</v>
      </c>
      <c r="B457" s="1" t="s">
        <v>147</v>
      </c>
      <c r="C457" s="5" t="s">
        <v>151</v>
      </c>
      <c r="D457" s="5" t="s">
        <v>169</v>
      </c>
      <c r="F457" s="5"/>
      <c r="H457" s="89"/>
      <c r="N457" t="s">
        <v>496</v>
      </c>
    </row>
    <row r="458" spans="1:14" x14ac:dyDescent="0.25">
      <c r="A458" t="s">
        <v>117</v>
      </c>
      <c r="B458" s="1" t="s">
        <v>147</v>
      </c>
      <c r="C458" s="5" t="s">
        <v>151</v>
      </c>
      <c r="D458" s="5">
        <v>34</v>
      </c>
      <c r="F458" s="5"/>
      <c r="H458" s="89"/>
      <c r="N458" t="s">
        <v>496</v>
      </c>
    </row>
    <row r="459" spans="1:14" x14ac:dyDescent="0.25">
      <c r="A459" t="s">
        <v>117</v>
      </c>
      <c r="B459" s="1" t="s">
        <v>147</v>
      </c>
      <c r="C459" s="5" t="s">
        <v>151</v>
      </c>
      <c r="D459" s="5">
        <v>35</v>
      </c>
      <c r="F459" s="5"/>
      <c r="H459" s="89"/>
      <c r="N459" t="s">
        <v>496</v>
      </c>
    </row>
    <row r="460" spans="1:14" x14ac:dyDescent="0.25">
      <c r="A460" t="s">
        <v>117</v>
      </c>
      <c r="B460" s="1" t="s">
        <v>147</v>
      </c>
      <c r="C460" s="5" t="s">
        <v>151</v>
      </c>
      <c r="D460" s="5">
        <v>40</v>
      </c>
      <c r="F460" s="5"/>
      <c r="H460" s="89"/>
      <c r="N460" t="s">
        <v>496</v>
      </c>
    </row>
    <row r="461" spans="1:14" x14ac:dyDescent="0.25">
      <c r="A461" t="s">
        <v>117</v>
      </c>
      <c r="B461" s="1" t="s">
        <v>147</v>
      </c>
      <c r="C461" s="5" t="s">
        <v>151</v>
      </c>
      <c r="D461" s="5">
        <v>11</v>
      </c>
      <c r="F461" s="5"/>
      <c r="H461" s="89"/>
      <c r="I461" s="75" t="s">
        <v>484</v>
      </c>
      <c r="K461" s="88">
        <v>45425</v>
      </c>
      <c r="N461" t="s">
        <v>496</v>
      </c>
    </row>
    <row r="462" spans="1:14" x14ac:dyDescent="0.25">
      <c r="A462" t="s">
        <v>117</v>
      </c>
      <c r="B462" s="1" t="s">
        <v>147</v>
      </c>
      <c r="C462" s="5" t="s">
        <v>152</v>
      </c>
      <c r="D462" s="5">
        <v>1</v>
      </c>
      <c r="F462" s="5"/>
      <c r="H462" s="89"/>
      <c r="N462" t="s">
        <v>496</v>
      </c>
    </row>
    <row r="463" spans="1:14" x14ac:dyDescent="0.25">
      <c r="A463" t="s">
        <v>117</v>
      </c>
      <c r="B463" s="1" t="s">
        <v>147</v>
      </c>
      <c r="C463" s="5" t="s">
        <v>152</v>
      </c>
      <c r="D463" s="5">
        <v>10</v>
      </c>
      <c r="F463" s="5"/>
      <c r="H463" s="89"/>
      <c r="N463" t="s">
        <v>496</v>
      </c>
    </row>
    <row r="464" spans="1:14" x14ac:dyDescent="0.25">
      <c r="A464" t="s">
        <v>117</v>
      </c>
      <c r="B464" s="1" t="s">
        <v>147</v>
      </c>
      <c r="C464" s="5" t="s">
        <v>152</v>
      </c>
      <c r="D464" s="5">
        <v>30</v>
      </c>
      <c r="F464" s="5"/>
      <c r="H464" s="89"/>
      <c r="N464" t="s">
        <v>496</v>
      </c>
    </row>
    <row r="465" spans="1:14" x14ac:dyDescent="0.25">
      <c r="A465" t="s">
        <v>117</v>
      </c>
      <c r="B465" s="1" t="s">
        <v>147</v>
      </c>
      <c r="C465" s="5" t="s">
        <v>170</v>
      </c>
      <c r="D465" s="5">
        <v>49</v>
      </c>
      <c r="F465" s="5"/>
      <c r="H465" s="89"/>
      <c r="N465" t="s">
        <v>496</v>
      </c>
    </row>
    <row r="466" spans="1:14" x14ac:dyDescent="0.25">
      <c r="A466" t="s">
        <v>117</v>
      </c>
      <c r="B466" s="1" t="s">
        <v>147</v>
      </c>
      <c r="C466" s="5" t="s">
        <v>153</v>
      </c>
      <c r="D466" s="5" t="s">
        <v>171</v>
      </c>
      <c r="F466" s="5"/>
      <c r="H466" s="89"/>
      <c r="I466" s="75" t="s">
        <v>484</v>
      </c>
      <c r="K466" s="88">
        <v>45425</v>
      </c>
    </row>
    <row r="467" spans="1:14" x14ac:dyDescent="0.25">
      <c r="A467" s="10" t="s">
        <v>145</v>
      </c>
      <c r="B467" s="11"/>
      <c r="C467" s="12"/>
      <c r="D467" s="12"/>
      <c r="E467" s="13">
        <f>SUM(E349,E353,E365,E387,E396,E422,E443,)</f>
        <v>105</v>
      </c>
      <c r="F467" s="12"/>
      <c r="G467" s="94"/>
      <c r="H467" s="96"/>
      <c r="I467" s="94"/>
      <c r="J467" s="94"/>
      <c r="K467" s="10"/>
      <c r="L467" s="10"/>
      <c r="M467" s="10"/>
      <c r="N467" s="10"/>
    </row>
    <row r="468" spans="1:14" x14ac:dyDescent="0.25">
      <c r="A468" s="2" t="s">
        <v>4</v>
      </c>
      <c r="B468" s="2" t="s">
        <v>172</v>
      </c>
      <c r="C468" s="6"/>
      <c r="D468" s="6"/>
      <c r="E468" s="7">
        <f>COUNTIFS(A469:A478,"2023-2024")</f>
        <v>0</v>
      </c>
      <c r="F468" s="5"/>
      <c r="H468" s="89"/>
    </row>
    <row r="469" spans="1:14" x14ac:dyDescent="0.25">
      <c r="A469" s="83" t="s">
        <v>488</v>
      </c>
      <c r="B469" s="83" t="s">
        <v>506</v>
      </c>
      <c r="C469" s="84" t="s">
        <v>173</v>
      </c>
      <c r="D469" s="84">
        <v>194</v>
      </c>
      <c r="E469" s="85"/>
      <c r="F469" s="84"/>
      <c r="G469" s="86" t="s">
        <v>483</v>
      </c>
      <c r="H469" s="86" t="s">
        <v>483</v>
      </c>
      <c r="I469" s="86" t="s">
        <v>497</v>
      </c>
      <c r="J469" s="86" t="s">
        <v>485</v>
      </c>
      <c r="K469" s="87">
        <v>45544</v>
      </c>
      <c r="L469" s="83" t="s">
        <v>484</v>
      </c>
      <c r="M469" s="86" t="s">
        <v>492</v>
      </c>
      <c r="N469" t="s">
        <v>493</v>
      </c>
    </row>
    <row r="470" spans="1:14" x14ac:dyDescent="0.25">
      <c r="A470" s="83" t="s">
        <v>488</v>
      </c>
      <c r="B470" s="83" t="s">
        <v>506</v>
      </c>
      <c r="C470" s="84" t="s">
        <v>173</v>
      </c>
      <c r="D470" s="84">
        <v>98</v>
      </c>
      <c r="E470" s="85"/>
      <c r="F470" s="84"/>
      <c r="G470" s="86" t="s">
        <v>483</v>
      </c>
      <c r="H470" s="86" t="s">
        <v>483</v>
      </c>
      <c r="I470" s="86" t="s">
        <v>497</v>
      </c>
      <c r="J470" s="86" t="s">
        <v>485</v>
      </c>
      <c r="K470" s="87">
        <v>45544</v>
      </c>
      <c r="L470" s="83" t="s">
        <v>484</v>
      </c>
      <c r="M470" s="86" t="s">
        <v>492</v>
      </c>
      <c r="N470" t="s">
        <v>493</v>
      </c>
    </row>
    <row r="471" spans="1:14" x14ac:dyDescent="0.25">
      <c r="A471" s="83" t="s">
        <v>488</v>
      </c>
      <c r="B471" s="83" t="s">
        <v>506</v>
      </c>
      <c r="C471" s="84" t="s">
        <v>174</v>
      </c>
      <c r="D471" s="84">
        <v>179</v>
      </c>
      <c r="E471" s="85"/>
      <c r="F471" s="84"/>
      <c r="G471" s="86" t="s">
        <v>483</v>
      </c>
      <c r="H471" s="86" t="s">
        <v>483</v>
      </c>
      <c r="I471" s="86" t="s">
        <v>497</v>
      </c>
      <c r="J471" s="86" t="s">
        <v>485</v>
      </c>
      <c r="K471" s="87">
        <v>45544</v>
      </c>
      <c r="L471" s="83" t="s">
        <v>484</v>
      </c>
      <c r="M471" s="86" t="s">
        <v>492</v>
      </c>
      <c r="N471" t="s">
        <v>493</v>
      </c>
    </row>
    <row r="472" spans="1:14" x14ac:dyDescent="0.25">
      <c r="A472" s="83" t="s">
        <v>488</v>
      </c>
      <c r="B472" s="83" t="s">
        <v>506</v>
      </c>
      <c r="C472" s="84" t="s">
        <v>174</v>
      </c>
      <c r="D472" s="84" t="s">
        <v>175</v>
      </c>
      <c r="E472" s="85"/>
      <c r="F472" s="84"/>
      <c r="G472" s="86" t="s">
        <v>483</v>
      </c>
      <c r="H472" s="86" t="s">
        <v>483</v>
      </c>
      <c r="I472" s="86" t="s">
        <v>497</v>
      </c>
      <c r="J472" s="86" t="s">
        <v>485</v>
      </c>
      <c r="K472" s="87">
        <v>45544</v>
      </c>
      <c r="L472" s="83" t="s">
        <v>484</v>
      </c>
      <c r="M472" s="86" t="s">
        <v>492</v>
      </c>
      <c r="N472" t="s">
        <v>493</v>
      </c>
    </row>
    <row r="473" spans="1:14" x14ac:dyDescent="0.25">
      <c r="A473" s="83" t="s">
        <v>488</v>
      </c>
      <c r="B473" s="83" t="s">
        <v>506</v>
      </c>
      <c r="C473" s="84" t="s">
        <v>174</v>
      </c>
      <c r="D473" s="84" t="s">
        <v>176</v>
      </c>
      <c r="E473" s="85"/>
      <c r="F473" s="84"/>
      <c r="G473" s="86" t="s">
        <v>483</v>
      </c>
      <c r="H473" s="86" t="s">
        <v>483</v>
      </c>
      <c r="I473" s="86" t="s">
        <v>497</v>
      </c>
      <c r="J473" s="86" t="s">
        <v>485</v>
      </c>
      <c r="K473" s="87">
        <v>45544</v>
      </c>
      <c r="L473" s="83" t="s">
        <v>484</v>
      </c>
      <c r="M473" s="86" t="s">
        <v>492</v>
      </c>
      <c r="N473" t="s">
        <v>493</v>
      </c>
    </row>
    <row r="474" spans="1:14" x14ac:dyDescent="0.25">
      <c r="A474" s="83" t="s">
        <v>488</v>
      </c>
      <c r="B474" s="83" t="s">
        <v>506</v>
      </c>
      <c r="C474" s="84" t="s">
        <v>174</v>
      </c>
      <c r="D474" s="84">
        <v>184</v>
      </c>
      <c r="E474" s="85"/>
      <c r="F474" s="84"/>
      <c r="G474" s="86" t="s">
        <v>483</v>
      </c>
      <c r="H474" s="86" t="s">
        <v>483</v>
      </c>
      <c r="I474" s="86" t="s">
        <v>497</v>
      </c>
      <c r="J474" s="86" t="s">
        <v>485</v>
      </c>
      <c r="K474" s="87">
        <v>45544</v>
      </c>
      <c r="L474" s="83" t="s">
        <v>484</v>
      </c>
      <c r="M474" s="86" t="s">
        <v>492</v>
      </c>
      <c r="N474" t="s">
        <v>493</v>
      </c>
    </row>
    <row r="475" spans="1:14" x14ac:dyDescent="0.25">
      <c r="A475" s="83" t="s">
        <v>488</v>
      </c>
      <c r="B475" s="83" t="s">
        <v>506</v>
      </c>
      <c r="C475" s="84" t="s">
        <v>174</v>
      </c>
      <c r="D475" s="84">
        <v>185</v>
      </c>
      <c r="E475" s="85"/>
      <c r="F475" s="84"/>
      <c r="G475" s="86" t="s">
        <v>483</v>
      </c>
      <c r="H475" s="86" t="s">
        <v>483</v>
      </c>
      <c r="I475" s="86" t="s">
        <v>497</v>
      </c>
      <c r="J475" s="86" t="s">
        <v>485</v>
      </c>
      <c r="K475" s="87">
        <v>45544</v>
      </c>
      <c r="L475" s="83" t="s">
        <v>484</v>
      </c>
      <c r="M475" s="86" t="s">
        <v>492</v>
      </c>
      <c r="N475" t="s">
        <v>493</v>
      </c>
    </row>
    <row r="476" spans="1:14" x14ac:dyDescent="0.25">
      <c r="A476" s="83" t="s">
        <v>488</v>
      </c>
      <c r="B476" s="83" t="s">
        <v>506</v>
      </c>
      <c r="C476" s="84" t="s">
        <v>174</v>
      </c>
      <c r="D476" s="84">
        <v>188</v>
      </c>
      <c r="E476" s="85"/>
      <c r="F476" s="84"/>
      <c r="G476" s="86" t="s">
        <v>483</v>
      </c>
      <c r="H476" s="86" t="s">
        <v>483</v>
      </c>
      <c r="I476" s="86" t="s">
        <v>497</v>
      </c>
      <c r="J476" s="86" t="s">
        <v>485</v>
      </c>
      <c r="K476" s="87">
        <v>45544</v>
      </c>
      <c r="L476" s="83" t="s">
        <v>484</v>
      </c>
      <c r="M476" s="86" t="s">
        <v>492</v>
      </c>
      <c r="N476" t="s">
        <v>493</v>
      </c>
    </row>
    <row r="477" spans="1:14" x14ac:dyDescent="0.25">
      <c r="A477" s="83" t="s">
        <v>488</v>
      </c>
      <c r="B477" s="83" t="s">
        <v>506</v>
      </c>
      <c r="C477" s="84" t="s">
        <v>174</v>
      </c>
      <c r="D477" s="84">
        <v>189</v>
      </c>
      <c r="E477" s="85"/>
      <c r="F477" s="84"/>
      <c r="G477" s="86" t="s">
        <v>483</v>
      </c>
      <c r="H477" s="86" t="s">
        <v>483</v>
      </c>
      <c r="I477" s="86" t="s">
        <v>497</v>
      </c>
      <c r="J477" s="86" t="s">
        <v>485</v>
      </c>
      <c r="K477" s="87">
        <v>45544</v>
      </c>
      <c r="L477" s="83" t="s">
        <v>484</v>
      </c>
      <c r="M477" s="86" t="s">
        <v>492</v>
      </c>
      <c r="N477" t="s">
        <v>493</v>
      </c>
    </row>
    <row r="478" spans="1:14" x14ac:dyDescent="0.25">
      <c r="A478" s="83" t="s">
        <v>488</v>
      </c>
      <c r="B478" s="83" t="s">
        <v>506</v>
      </c>
      <c r="C478" s="84" t="s">
        <v>177</v>
      </c>
      <c r="D478" s="84">
        <v>770</v>
      </c>
      <c r="E478" s="85"/>
      <c r="F478" s="84"/>
      <c r="G478" s="86" t="s">
        <v>483</v>
      </c>
      <c r="H478" s="86" t="s">
        <v>483</v>
      </c>
      <c r="I478" s="86" t="s">
        <v>497</v>
      </c>
      <c r="J478" s="86" t="s">
        <v>485</v>
      </c>
      <c r="K478" s="87">
        <v>45558</v>
      </c>
      <c r="L478" s="83" t="s">
        <v>484</v>
      </c>
      <c r="M478" s="86" t="s">
        <v>492</v>
      </c>
      <c r="N478" t="s">
        <v>493</v>
      </c>
    </row>
    <row r="479" spans="1:14" x14ac:dyDescent="0.25">
      <c r="A479" s="2" t="s">
        <v>20</v>
      </c>
      <c r="B479" s="2" t="s">
        <v>178</v>
      </c>
      <c r="C479" s="6"/>
      <c r="D479" s="6"/>
      <c r="E479" s="7">
        <f>COUNTIFS(A480:A482,"2024-2025")</f>
        <v>1</v>
      </c>
      <c r="F479" s="5"/>
      <c r="H479" s="89"/>
    </row>
    <row r="480" spans="1:14" x14ac:dyDescent="0.25">
      <c r="A480" s="83" t="s">
        <v>488</v>
      </c>
      <c r="B480" s="83" t="s">
        <v>506</v>
      </c>
      <c r="C480" s="84" t="s">
        <v>173</v>
      </c>
      <c r="D480" s="84">
        <v>126</v>
      </c>
      <c r="E480" s="85"/>
      <c r="F480" s="84"/>
      <c r="G480" s="86" t="s">
        <v>483</v>
      </c>
      <c r="H480" s="86" t="s">
        <v>483</v>
      </c>
      <c r="I480" s="86" t="s">
        <v>497</v>
      </c>
      <c r="J480" s="86" t="s">
        <v>485</v>
      </c>
      <c r="K480" s="87">
        <v>45544</v>
      </c>
      <c r="L480" s="83" t="s">
        <v>484</v>
      </c>
      <c r="M480" s="86" t="s">
        <v>492</v>
      </c>
      <c r="N480" t="s">
        <v>493</v>
      </c>
    </row>
    <row r="481" spans="1:14" x14ac:dyDescent="0.25">
      <c r="A481" s="83" t="s">
        <v>488</v>
      </c>
      <c r="B481" s="83" t="s">
        <v>506</v>
      </c>
      <c r="C481" s="84" t="s">
        <v>173</v>
      </c>
      <c r="D481" s="84">
        <v>155</v>
      </c>
      <c r="E481" s="85"/>
      <c r="F481" s="84"/>
      <c r="G481" s="86" t="s">
        <v>483</v>
      </c>
      <c r="H481" s="86" t="s">
        <v>483</v>
      </c>
      <c r="I481" s="86" t="s">
        <v>497</v>
      </c>
      <c r="J481" s="86" t="s">
        <v>485</v>
      </c>
      <c r="K481" s="87">
        <v>45544</v>
      </c>
      <c r="L481" s="83" t="s">
        <v>484</v>
      </c>
      <c r="M481" s="86" t="s">
        <v>492</v>
      </c>
      <c r="N481" t="s">
        <v>493</v>
      </c>
    </row>
    <row r="482" spans="1:14" x14ac:dyDescent="0.25">
      <c r="A482" t="s">
        <v>20</v>
      </c>
      <c r="B482" t="s">
        <v>506</v>
      </c>
      <c r="C482" s="5" t="s">
        <v>177</v>
      </c>
      <c r="D482" s="5">
        <v>98</v>
      </c>
      <c r="F482" s="5"/>
      <c r="H482" s="89"/>
      <c r="N482" t="s">
        <v>493</v>
      </c>
    </row>
    <row r="483" spans="1:14" x14ac:dyDescent="0.25">
      <c r="A483" s="2" t="s">
        <v>52</v>
      </c>
      <c r="B483" s="2" t="s">
        <v>179</v>
      </c>
      <c r="C483" s="6"/>
      <c r="D483" s="6"/>
      <c r="E483" s="7">
        <f>COUNTIFS(A484:A501,"2025-2026")</f>
        <v>12</v>
      </c>
      <c r="F483" s="5"/>
      <c r="H483" s="89"/>
    </row>
    <row r="484" spans="1:14" x14ac:dyDescent="0.25">
      <c r="A484" t="s">
        <v>52</v>
      </c>
      <c r="B484" t="s">
        <v>506</v>
      </c>
      <c r="C484" s="5" t="s">
        <v>180</v>
      </c>
      <c r="D484" s="5">
        <v>255.2</v>
      </c>
      <c r="F484" s="5"/>
      <c r="H484" s="89"/>
      <c r="N484" t="s">
        <v>493</v>
      </c>
    </row>
    <row r="485" spans="1:14" x14ac:dyDescent="0.25">
      <c r="A485" t="s">
        <v>52</v>
      </c>
      <c r="B485" t="s">
        <v>506</v>
      </c>
      <c r="C485" s="5" t="s">
        <v>180</v>
      </c>
      <c r="D485" s="5">
        <v>258.60000000000002</v>
      </c>
      <c r="F485" s="5"/>
      <c r="H485" s="89"/>
      <c r="N485" t="e">
        <v>#N/A</v>
      </c>
    </row>
    <row r="486" spans="1:14" x14ac:dyDescent="0.25">
      <c r="A486" t="s">
        <v>52</v>
      </c>
      <c r="B486" t="s">
        <v>506</v>
      </c>
      <c r="C486" s="5" t="s">
        <v>180</v>
      </c>
      <c r="D486" s="5">
        <v>25258.400000000001</v>
      </c>
      <c r="F486" s="5"/>
      <c r="H486" s="89"/>
      <c r="N486" t="e">
        <v>#N/A</v>
      </c>
    </row>
    <row r="487" spans="1:14" x14ac:dyDescent="0.25">
      <c r="A487" t="s">
        <v>52</v>
      </c>
      <c r="B487" t="s">
        <v>506</v>
      </c>
      <c r="C487" s="5" t="s">
        <v>180</v>
      </c>
      <c r="D487" s="5">
        <v>98</v>
      </c>
      <c r="F487" s="5"/>
      <c r="H487" s="89"/>
      <c r="N487" t="s">
        <v>493</v>
      </c>
    </row>
    <row r="488" spans="1:14" x14ac:dyDescent="0.25">
      <c r="A488" s="83" t="s">
        <v>488</v>
      </c>
      <c r="B488" s="83" t="s">
        <v>506</v>
      </c>
      <c r="C488" s="84" t="s">
        <v>173</v>
      </c>
      <c r="D488" s="84">
        <v>120</v>
      </c>
      <c r="E488" s="85"/>
      <c r="F488" s="84"/>
      <c r="G488" s="86" t="s">
        <v>483</v>
      </c>
      <c r="H488" s="86" t="s">
        <v>483</v>
      </c>
      <c r="I488" s="86" t="s">
        <v>497</v>
      </c>
      <c r="J488" s="86" t="s">
        <v>485</v>
      </c>
      <c r="K488" s="87">
        <v>45544</v>
      </c>
      <c r="L488" s="83" t="s">
        <v>484</v>
      </c>
      <c r="M488" s="86" t="s">
        <v>492</v>
      </c>
      <c r="N488" t="s">
        <v>493</v>
      </c>
    </row>
    <row r="489" spans="1:14" x14ac:dyDescent="0.25">
      <c r="A489" s="83" t="s">
        <v>488</v>
      </c>
      <c r="B489" s="83" t="s">
        <v>506</v>
      </c>
      <c r="C489" s="84" t="s">
        <v>173</v>
      </c>
      <c r="D489" s="84">
        <v>151</v>
      </c>
      <c r="E489" s="85"/>
      <c r="F489" s="84"/>
      <c r="G489" s="86" t="s">
        <v>483</v>
      </c>
      <c r="H489" s="86" t="s">
        <v>483</v>
      </c>
      <c r="I489" s="86" t="s">
        <v>497</v>
      </c>
      <c r="J489" s="86" t="s">
        <v>485</v>
      </c>
      <c r="K489" s="87">
        <v>45544</v>
      </c>
      <c r="L489" s="83" t="s">
        <v>484</v>
      </c>
      <c r="M489" s="86" t="s">
        <v>492</v>
      </c>
      <c r="N489" t="s">
        <v>493</v>
      </c>
    </row>
    <row r="490" spans="1:14" x14ac:dyDescent="0.25">
      <c r="A490" s="83" t="s">
        <v>488</v>
      </c>
      <c r="B490" s="83" t="s">
        <v>506</v>
      </c>
      <c r="C490" s="84" t="s">
        <v>173</v>
      </c>
      <c r="D490" s="84">
        <v>154</v>
      </c>
      <c r="E490" s="85"/>
      <c r="F490" s="84"/>
      <c r="G490" s="86" t="s">
        <v>483</v>
      </c>
      <c r="H490" s="86" t="s">
        <v>483</v>
      </c>
      <c r="I490" s="86" t="s">
        <v>497</v>
      </c>
      <c r="J490" s="86" t="s">
        <v>485</v>
      </c>
      <c r="K490" s="87">
        <v>45544</v>
      </c>
      <c r="L490" s="83" t="s">
        <v>484</v>
      </c>
      <c r="M490" s="86" t="s">
        <v>492</v>
      </c>
      <c r="N490" t="s">
        <v>493</v>
      </c>
    </row>
    <row r="491" spans="1:14" x14ac:dyDescent="0.25">
      <c r="A491" s="83" t="s">
        <v>488</v>
      </c>
      <c r="B491" s="83" t="s">
        <v>506</v>
      </c>
      <c r="C491" s="84" t="s">
        <v>173</v>
      </c>
      <c r="D491" s="84">
        <v>80</v>
      </c>
      <c r="E491" s="85"/>
      <c r="F491" s="84"/>
      <c r="G491" s="86" t="s">
        <v>483</v>
      </c>
      <c r="H491" s="86" t="s">
        <v>483</v>
      </c>
      <c r="I491" s="86" t="s">
        <v>497</v>
      </c>
      <c r="J491" s="86" t="s">
        <v>485</v>
      </c>
      <c r="K491" s="87">
        <v>45544</v>
      </c>
      <c r="L491" s="83" t="s">
        <v>484</v>
      </c>
      <c r="M491" s="86" t="s">
        <v>492</v>
      </c>
      <c r="N491" t="s">
        <v>493</v>
      </c>
    </row>
    <row r="492" spans="1:14" x14ac:dyDescent="0.25">
      <c r="A492" s="83" t="s">
        <v>488</v>
      </c>
      <c r="B492" s="83" t="s">
        <v>506</v>
      </c>
      <c r="C492" s="84" t="s">
        <v>174</v>
      </c>
      <c r="D492" s="84">
        <v>181</v>
      </c>
      <c r="E492" s="85"/>
      <c r="F492" s="84"/>
      <c r="G492" s="86" t="s">
        <v>483</v>
      </c>
      <c r="H492" s="86" t="s">
        <v>483</v>
      </c>
      <c r="I492" s="86" t="s">
        <v>497</v>
      </c>
      <c r="J492" s="86" t="s">
        <v>485</v>
      </c>
      <c r="K492" s="87">
        <v>45544</v>
      </c>
      <c r="L492" s="83" t="s">
        <v>484</v>
      </c>
      <c r="M492" s="86" t="s">
        <v>492</v>
      </c>
      <c r="N492" t="s">
        <v>493</v>
      </c>
    </row>
    <row r="493" spans="1:14" x14ac:dyDescent="0.25">
      <c r="A493" t="s">
        <v>52</v>
      </c>
      <c r="B493" t="s">
        <v>506</v>
      </c>
      <c r="C493" s="5" t="s">
        <v>177</v>
      </c>
      <c r="D493" s="5">
        <v>162</v>
      </c>
      <c r="F493" s="5"/>
      <c r="H493" s="89"/>
      <c r="N493" t="s">
        <v>493</v>
      </c>
    </row>
    <row r="494" spans="1:14" x14ac:dyDescent="0.25">
      <c r="A494" s="83" t="s">
        <v>488</v>
      </c>
      <c r="B494" s="83" t="s">
        <v>506</v>
      </c>
      <c r="C494" s="84" t="s">
        <v>177</v>
      </c>
      <c r="D494" s="84">
        <v>163</v>
      </c>
      <c r="E494" s="85"/>
      <c r="F494" s="84"/>
      <c r="G494" s="86" t="s">
        <v>483</v>
      </c>
      <c r="H494" s="86" t="s">
        <v>483</v>
      </c>
      <c r="I494" s="86" t="s">
        <v>497</v>
      </c>
      <c r="J494" s="86" t="s">
        <v>485</v>
      </c>
      <c r="K494" s="87">
        <v>45558</v>
      </c>
      <c r="L494" s="83" t="s">
        <v>484</v>
      </c>
      <c r="M494" s="86" t="s">
        <v>492</v>
      </c>
      <c r="N494" t="s">
        <v>502</v>
      </c>
    </row>
    <row r="495" spans="1:14" x14ac:dyDescent="0.25">
      <c r="A495" t="s">
        <v>52</v>
      </c>
      <c r="B495" t="s">
        <v>506</v>
      </c>
      <c r="C495" s="5" t="s">
        <v>181</v>
      </c>
      <c r="D495" s="5">
        <v>101</v>
      </c>
      <c r="F495" s="5"/>
      <c r="H495" s="89"/>
      <c r="N495" t="s">
        <v>493</v>
      </c>
    </row>
    <row r="496" spans="1:14" x14ac:dyDescent="0.25">
      <c r="A496" t="s">
        <v>52</v>
      </c>
      <c r="B496" t="s">
        <v>506</v>
      </c>
      <c r="C496" s="5" t="s">
        <v>181</v>
      </c>
      <c r="D496" s="5">
        <v>102</v>
      </c>
      <c r="F496" s="5"/>
      <c r="H496" s="89"/>
      <c r="N496" t="s">
        <v>493</v>
      </c>
    </row>
    <row r="497" spans="1:14" x14ac:dyDescent="0.25">
      <c r="A497" t="s">
        <v>52</v>
      </c>
      <c r="B497" t="s">
        <v>506</v>
      </c>
      <c r="C497" s="5" t="s">
        <v>181</v>
      </c>
      <c r="D497" s="5">
        <v>103</v>
      </c>
      <c r="F497" s="5"/>
      <c r="H497" s="89"/>
      <c r="N497" t="s">
        <v>493</v>
      </c>
    </row>
    <row r="498" spans="1:14" x14ac:dyDescent="0.25">
      <c r="A498" t="s">
        <v>52</v>
      </c>
      <c r="B498" t="s">
        <v>506</v>
      </c>
      <c r="C498" s="5" t="s">
        <v>181</v>
      </c>
      <c r="D498" s="5">
        <v>104</v>
      </c>
      <c r="F498" s="5"/>
      <c r="H498" s="89"/>
      <c r="N498" t="s">
        <v>493</v>
      </c>
    </row>
    <row r="499" spans="1:14" x14ac:dyDescent="0.25">
      <c r="A499" t="s">
        <v>52</v>
      </c>
      <c r="B499" t="s">
        <v>506</v>
      </c>
      <c r="C499" s="5" t="s">
        <v>181</v>
      </c>
      <c r="D499" s="5">
        <v>113</v>
      </c>
      <c r="F499" s="5"/>
      <c r="H499" s="89"/>
      <c r="N499" t="s">
        <v>493</v>
      </c>
    </row>
    <row r="500" spans="1:14" x14ac:dyDescent="0.25">
      <c r="A500" t="s">
        <v>52</v>
      </c>
      <c r="B500" t="s">
        <v>506</v>
      </c>
      <c r="C500" s="5" t="s">
        <v>181</v>
      </c>
      <c r="D500" s="5" t="s">
        <v>182</v>
      </c>
      <c r="F500" s="5"/>
      <c r="H500" s="89"/>
      <c r="N500" t="s">
        <v>493</v>
      </c>
    </row>
    <row r="501" spans="1:14" x14ac:dyDescent="0.25">
      <c r="A501" t="s">
        <v>52</v>
      </c>
      <c r="B501" t="s">
        <v>506</v>
      </c>
      <c r="C501" s="5" t="s">
        <v>181</v>
      </c>
      <c r="D501" s="5" t="s">
        <v>183</v>
      </c>
      <c r="F501" s="5"/>
      <c r="H501" s="89"/>
      <c r="N501" t="s">
        <v>493</v>
      </c>
    </row>
    <row r="502" spans="1:14" x14ac:dyDescent="0.25">
      <c r="A502" s="2" t="s">
        <v>64</v>
      </c>
      <c r="B502" s="2" t="s">
        <v>184</v>
      </c>
      <c r="C502" s="6"/>
      <c r="D502" s="6"/>
      <c r="E502" s="7">
        <f>COUNTIFS(A503:A518,"2026-2027")</f>
        <v>16</v>
      </c>
      <c r="F502" s="5"/>
      <c r="H502" s="89"/>
    </row>
    <row r="503" spans="1:14" x14ac:dyDescent="0.25">
      <c r="A503" t="s">
        <v>64</v>
      </c>
      <c r="B503" t="s">
        <v>506</v>
      </c>
      <c r="C503" s="5" t="s">
        <v>185</v>
      </c>
      <c r="D503" s="5">
        <v>112</v>
      </c>
      <c r="F503" s="5"/>
      <c r="H503" s="89"/>
      <c r="N503" t="s">
        <v>493</v>
      </c>
    </row>
    <row r="504" spans="1:14" x14ac:dyDescent="0.25">
      <c r="A504" t="s">
        <v>64</v>
      </c>
      <c r="B504" t="s">
        <v>506</v>
      </c>
      <c r="C504" s="5" t="s">
        <v>185</v>
      </c>
      <c r="D504" s="5">
        <v>117</v>
      </c>
      <c r="F504" s="5"/>
      <c r="H504" s="89"/>
      <c r="N504" t="s">
        <v>493</v>
      </c>
    </row>
    <row r="505" spans="1:14" x14ac:dyDescent="0.25">
      <c r="A505" t="s">
        <v>64</v>
      </c>
      <c r="B505" t="s">
        <v>506</v>
      </c>
      <c r="C505" s="5" t="s">
        <v>180</v>
      </c>
      <c r="D505" s="5">
        <v>277.2</v>
      </c>
      <c r="F505" s="5"/>
      <c r="H505" s="89"/>
      <c r="N505" t="e">
        <v>#N/A</v>
      </c>
    </row>
    <row r="506" spans="1:14" x14ac:dyDescent="0.25">
      <c r="A506" t="s">
        <v>64</v>
      </c>
      <c r="B506" t="s">
        <v>506</v>
      </c>
      <c r="C506" s="5" t="s">
        <v>180</v>
      </c>
      <c r="D506" s="5">
        <v>277.3</v>
      </c>
      <c r="F506" s="5"/>
      <c r="H506" s="89"/>
      <c r="N506" t="e">
        <v>#N/A</v>
      </c>
    </row>
    <row r="507" spans="1:14" x14ac:dyDescent="0.25">
      <c r="A507" t="s">
        <v>64</v>
      </c>
      <c r="B507" t="s">
        <v>506</v>
      </c>
      <c r="C507" s="5" t="s">
        <v>180</v>
      </c>
      <c r="D507" s="5">
        <v>277.39999999999998</v>
      </c>
      <c r="F507" s="5"/>
      <c r="H507" s="89"/>
      <c r="N507" t="e">
        <v>#N/A</v>
      </c>
    </row>
    <row r="508" spans="1:14" x14ac:dyDescent="0.25">
      <c r="A508" t="s">
        <v>64</v>
      </c>
      <c r="B508" t="s">
        <v>506</v>
      </c>
      <c r="C508" s="5" t="s">
        <v>180</v>
      </c>
      <c r="D508" s="5">
        <v>277.5</v>
      </c>
      <c r="F508" s="5"/>
      <c r="H508" s="89"/>
      <c r="N508" t="e">
        <v>#N/A</v>
      </c>
    </row>
    <row r="509" spans="1:14" x14ac:dyDescent="0.25">
      <c r="A509" t="s">
        <v>64</v>
      </c>
      <c r="B509" t="s">
        <v>506</v>
      </c>
      <c r="C509" s="5" t="s">
        <v>180</v>
      </c>
      <c r="D509" s="5">
        <v>277.60000000000002</v>
      </c>
      <c r="F509" s="5"/>
      <c r="H509" s="89"/>
      <c r="N509" t="e">
        <v>#N/A</v>
      </c>
    </row>
    <row r="510" spans="1:14" x14ac:dyDescent="0.25">
      <c r="A510" t="s">
        <v>64</v>
      </c>
      <c r="B510" t="s">
        <v>506</v>
      </c>
      <c r="C510" s="5" t="s">
        <v>180</v>
      </c>
      <c r="D510" s="5">
        <v>277.7</v>
      </c>
      <c r="F510" s="5"/>
      <c r="H510" s="89"/>
      <c r="N510" t="e">
        <v>#N/A</v>
      </c>
    </row>
    <row r="511" spans="1:14" x14ac:dyDescent="0.25">
      <c r="A511" t="s">
        <v>64</v>
      </c>
      <c r="B511" t="s">
        <v>506</v>
      </c>
      <c r="C511" s="5" t="s">
        <v>180</v>
      </c>
      <c r="D511" s="5">
        <v>277.8</v>
      </c>
      <c r="F511" s="5"/>
      <c r="H511" s="89"/>
      <c r="N511" t="e">
        <v>#N/A</v>
      </c>
    </row>
    <row r="512" spans="1:14" x14ac:dyDescent="0.25">
      <c r="A512" t="s">
        <v>64</v>
      </c>
      <c r="B512" t="s">
        <v>506</v>
      </c>
      <c r="C512" s="5" t="s">
        <v>180</v>
      </c>
      <c r="D512" s="5">
        <v>277.89999999999998</v>
      </c>
      <c r="F512" s="5"/>
      <c r="H512" s="89"/>
      <c r="N512" t="e">
        <v>#N/A</v>
      </c>
    </row>
    <row r="513" spans="1:14" x14ac:dyDescent="0.25">
      <c r="A513" t="s">
        <v>64</v>
      </c>
      <c r="B513" t="s">
        <v>506</v>
      </c>
      <c r="C513" s="5" t="s">
        <v>180</v>
      </c>
      <c r="D513" s="5">
        <v>278.10000000000002</v>
      </c>
      <c r="F513" s="5"/>
      <c r="H513" s="89"/>
      <c r="N513" t="e">
        <v>#N/A</v>
      </c>
    </row>
    <row r="514" spans="1:14" x14ac:dyDescent="0.25">
      <c r="A514" t="s">
        <v>64</v>
      </c>
      <c r="B514" t="s">
        <v>506</v>
      </c>
      <c r="C514" s="5" t="s">
        <v>180</v>
      </c>
      <c r="D514" s="5">
        <v>278.2</v>
      </c>
      <c r="F514" s="5"/>
      <c r="H514" s="89"/>
      <c r="N514" t="e">
        <v>#N/A</v>
      </c>
    </row>
    <row r="515" spans="1:14" x14ac:dyDescent="0.25">
      <c r="A515" t="s">
        <v>64</v>
      </c>
      <c r="B515" t="s">
        <v>506</v>
      </c>
      <c r="C515" s="5" t="s">
        <v>180</v>
      </c>
      <c r="D515" s="5">
        <v>278.39999999999998</v>
      </c>
      <c r="F515" s="5"/>
      <c r="H515" s="89"/>
      <c r="N515" t="e">
        <v>#N/A</v>
      </c>
    </row>
    <row r="516" spans="1:14" x14ac:dyDescent="0.25">
      <c r="A516" t="s">
        <v>64</v>
      </c>
      <c r="B516" t="s">
        <v>506</v>
      </c>
      <c r="C516" s="5" t="s">
        <v>180</v>
      </c>
      <c r="D516" s="5">
        <v>278.5</v>
      </c>
      <c r="F516" s="5"/>
      <c r="H516" s="89"/>
      <c r="N516" t="e">
        <v>#N/A</v>
      </c>
    </row>
    <row r="517" spans="1:14" x14ac:dyDescent="0.25">
      <c r="A517" t="s">
        <v>64</v>
      </c>
      <c r="B517" t="s">
        <v>506</v>
      </c>
      <c r="C517" s="5" t="s">
        <v>180</v>
      </c>
      <c r="D517" s="5">
        <v>278.89999999999998</v>
      </c>
      <c r="F517" s="5"/>
      <c r="H517" s="89"/>
      <c r="N517" t="e">
        <v>#N/A</v>
      </c>
    </row>
    <row r="518" spans="1:14" x14ac:dyDescent="0.25">
      <c r="A518" t="s">
        <v>64</v>
      </c>
      <c r="B518" t="s">
        <v>506</v>
      </c>
      <c r="C518" s="5" t="s">
        <v>180</v>
      </c>
      <c r="D518" s="5">
        <v>279.10000000000002</v>
      </c>
      <c r="F518" s="5"/>
      <c r="H518" s="89"/>
      <c r="N518" t="e">
        <v>#N/A</v>
      </c>
    </row>
    <row r="519" spans="1:14" x14ac:dyDescent="0.25">
      <c r="A519" s="2" t="s">
        <v>91</v>
      </c>
      <c r="B519" s="2" t="s">
        <v>186</v>
      </c>
      <c r="C519" s="6"/>
      <c r="D519" s="6"/>
      <c r="E519" s="7">
        <f>COUNTIFS(A520:A539,"2027-2028")</f>
        <v>18</v>
      </c>
      <c r="F519" s="5"/>
      <c r="H519" s="89"/>
    </row>
    <row r="520" spans="1:14" x14ac:dyDescent="0.25">
      <c r="A520" t="s">
        <v>91</v>
      </c>
      <c r="B520" t="s">
        <v>506</v>
      </c>
      <c r="C520" s="5" t="s">
        <v>180</v>
      </c>
      <c r="D520" s="5">
        <v>254.4</v>
      </c>
      <c r="F520" s="5"/>
      <c r="H520" s="89"/>
      <c r="N520" t="s">
        <v>493</v>
      </c>
    </row>
    <row r="521" spans="1:14" x14ac:dyDescent="0.25">
      <c r="A521" t="s">
        <v>91</v>
      </c>
      <c r="B521" t="s">
        <v>506</v>
      </c>
      <c r="C521" s="5" t="s">
        <v>180</v>
      </c>
      <c r="D521" s="5">
        <v>261.10000000000002</v>
      </c>
      <c r="F521" s="5"/>
      <c r="H521" s="89"/>
      <c r="N521" t="s">
        <v>493</v>
      </c>
    </row>
    <row r="522" spans="1:14" x14ac:dyDescent="0.25">
      <c r="A522" t="s">
        <v>91</v>
      </c>
      <c r="B522" t="s">
        <v>506</v>
      </c>
      <c r="C522" s="5" t="s">
        <v>180</v>
      </c>
      <c r="D522" s="5">
        <v>261.2</v>
      </c>
      <c r="F522" s="5"/>
      <c r="H522" s="89"/>
      <c r="N522" t="s">
        <v>493</v>
      </c>
    </row>
    <row r="523" spans="1:14" x14ac:dyDescent="0.25">
      <c r="A523" t="s">
        <v>91</v>
      </c>
      <c r="B523" t="s">
        <v>506</v>
      </c>
      <c r="C523" s="5" t="s">
        <v>180</v>
      </c>
      <c r="D523" s="5">
        <v>261.3</v>
      </c>
      <c r="F523" s="5"/>
      <c r="H523" s="89"/>
      <c r="N523" t="s">
        <v>493</v>
      </c>
    </row>
    <row r="524" spans="1:14" x14ac:dyDescent="0.25">
      <c r="A524" t="s">
        <v>91</v>
      </c>
      <c r="B524" t="s">
        <v>506</v>
      </c>
      <c r="C524" s="5" t="s">
        <v>180</v>
      </c>
      <c r="D524" s="5">
        <v>262.7</v>
      </c>
      <c r="F524" s="5"/>
      <c r="H524" s="89"/>
      <c r="N524" t="s">
        <v>493</v>
      </c>
    </row>
    <row r="525" spans="1:14" x14ac:dyDescent="0.25">
      <c r="A525" t="s">
        <v>91</v>
      </c>
      <c r="B525" t="s">
        <v>506</v>
      </c>
      <c r="C525" s="5" t="s">
        <v>180</v>
      </c>
      <c r="D525" s="5">
        <v>263.10000000000002</v>
      </c>
      <c r="F525" s="5"/>
      <c r="H525" s="89"/>
      <c r="N525" t="s">
        <v>493</v>
      </c>
    </row>
    <row r="526" spans="1:14" x14ac:dyDescent="0.25">
      <c r="A526" t="s">
        <v>91</v>
      </c>
      <c r="B526" t="s">
        <v>506</v>
      </c>
      <c r="C526" s="5" t="s">
        <v>180</v>
      </c>
      <c r="D526" s="5">
        <v>263.2</v>
      </c>
      <c r="F526" s="5"/>
      <c r="H526" s="89"/>
      <c r="N526" t="s">
        <v>493</v>
      </c>
    </row>
    <row r="527" spans="1:14" x14ac:dyDescent="0.25">
      <c r="A527" t="s">
        <v>91</v>
      </c>
      <c r="B527" t="s">
        <v>506</v>
      </c>
      <c r="C527" s="5" t="s">
        <v>180</v>
      </c>
      <c r="D527" s="5">
        <v>263.3</v>
      </c>
      <c r="F527" s="5"/>
      <c r="H527" s="89"/>
      <c r="N527" t="s">
        <v>493</v>
      </c>
    </row>
    <row r="528" spans="1:14" x14ac:dyDescent="0.25">
      <c r="A528" t="s">
        <v>91</v>
      </c>
      <c r="B528" t="s">
        <v>506</v>
      </c>
      <c r="C528" s="5" t="s">
        <v>180</v>
      </c>
      <c r="D528" s="5">
        <v>263.39999999999998</v>
      </c>
      <c r="F528" s="5"/>
      <c r="H528" s="89"/>
      <c r="N528" t="s">
        <v>493</v>
      </c>
    </row>
    <row r="529" spans="1:14" x14ac:dyDescent="0.25">
      <c r="A529" t="s">
        <v>91</v>
      </c>
      <c r="B529" t="s">
        <v>506</v>
      </c>
      <c r="C529" s="5" t="s">
        <v>180</v>
      </c>
      <c r="D529" s="5">
        <v>263.5</v>
      </c>
      <c r="F529" s="5"/>
      <c r="H529" s="89"/>
      <c r="N529" t="s">
        <v>493</v>
      </c>
    </row>
    <row r="530" spans="1:14" x14ac:dyDescent="0.25">
      <c r="A530" t="s">
        <v>91</v>
      </c>
      <c r="B530" t="s">
        <v>506</v>
      </c>
      <c r="C530" s="5" t="s">
        <v>180</v>
      </c>
      <c r="D530" s="5">
        <v>264.10000000000002</v>
      </c>
      <c r="F530" s="5"/>
      <c r="H530" s="89"/>
      <c r="N530" t="s">
        <v>493</v>
      </c>
    </row>
    <row r="531" spans="1:14" x14ac:dyDescent="0.25">
      <c r="A531" t="s">
        <v>91</v>
      </c>
      <c r="B531" t="s">
        <v>506</v>
      </c>
      <c r="C531" s="5" t="s">
        <v>180</v>
      </c>
      <c r="D531" s="5">
        <v>264.2</v>
      </c>
      <c r="F531" s="5"/>
      <c r="H531" s="89"/>
      <c r="N531" t="s">
        <v>493</v>
      </c>
    </row>
    <row r="532" spans="1:14" x14ac:dyDescent="0.25">
      <c r="A532" t="s">
        <v>91</v>
      </c>
      <c r="B532" t="s">
        <v>506</v>
      </c>
      <c r="C532" s="5" t="s">
        <v>180</v>
      </c>
      <c r="D532" s="5">
        <v>264.3</v>
      </c>
      <c r="F532" s="5"/>
      <c r="H532" s="89"/>
      <c r="N532" t="s">
        <v>493</v>
      </c>
    </row>
    <row r="533" spans="1:14" x14ac:dyDescent="0.25">
      <c r="A533" t="s">
        <v>91</v>
      </c>
      <c r="B533" t="s">
        <v>506</v>
      </c>
      <c r="C533" s="5" t="s">
        <v>180</v>
      </c>
      <c r="D533" s="5">
        <v>264.39999999999998</v>
      </c>
      <c r="F533" s="5"/>
      <c r="H533" s="89"/>
      <c r="N533" t="s">
        <v>493</v>
      </c>
    </row>
    <row r="534" spans="1:14" x14ac:dyDescent="0.25">
      <c r="A534" s="83" t="s">
        <v>488</v>
      </c>
      <c r="B534" s="83" t="s">
        <v>506</v>
      </c>
      <c r="C534" s="84" t="s">
        <v>173</v>
      </c>
      <c r="D534" s="84">
        <v>156.1</v>
      </c>
      <c r="E534" s="85"/>
      <c r="F534" s="84"/>
      <c r="G534" s="86" t="s">
        <v>483</v>
      </c>
      <c r="H534" s="86" t="s">
        <v>483</v>
      </c>
      <c r="I534" s="86" t="s">
        <v>497</v>
      </c>
      <c r="J534" s="86" t="s">
        <v>485</v>
      </c>
      <c r="K534" s="87">
        <v>45544</v>
      </c>
      <c r="L534" s="83" t="s">
        <v>484</v>
      </c>
      <c r="M534" s="86" t="s">
        <v>492</v>
      </c>
      <c r="N534" t="s">
        <v>493</v>
      </c>
    </row>
    <row r="535" spans="1:14" x14ac:dyDescent="0.25">
      <c r="A535" s="83" t="s">
        <v>488</v>
      </c>
      <c r="B535" s="83" t="s">
        <v>506</v>
      </c>
      <c r="C535" s="84" t="s">
        <v>173</v>
      </c>
      <c r="D535" s="84">
        <v>158.1</v>
      </c>
      <c r="E535" s="85"/>
      <c r="F535" s="84"/>
      <c r="G535" s="86" t="s">
        <v>483</v>
      </c>
      <c r="H535" s="86" t="s">
        <v>483</v>
      </c>
      <c r="I535" s="86" t="s">
        <v>497</v>
      </c>
      <c r="J535" s="86" t="s">
        <v>485</v>
      </c>
      <c r="K535" s="87">
        <v>45544</v>
      </c>
      <c r="L535" s="83" t="s">
        <v>484</v>
      </c>
      <c r="M535" s="86" t="s">
        <v>492</v>
      </c>
      <c r="N535" t="s">
        <v>493</v>
      </c>
    </row>
    <row r="536" spans="1:14" x14ac:dyDescent="0.25">
      <c r="A536" t="s">
        <v>91</v>
      </c>
      <c r="B536" t="s">
        <v>506</v>
      </c>
      <c r="C536" s="5" t="s">
        <v>177</v>
      </c>
      <c r="D536" s="5" t="s">
        <v>187</v>
      </c>
      <c r="F536" s="5"/>
      <c r="H536" s="89"/>
      <c r="N536" t="s">
        <v>493</v>
      </c>
    </row>
    <row r="537" spans="1:14" x14ac:dyDescent="0.25">
      <c r="A537" t="s">
        <v>91</v>
      </c>
      <c r="B537" t="s">
        <v>506</v>
      </c>
      <c r="C537" s="5" t="s">
        <v>177</v>
      </c>
      <c r="D537" s="5" t="s">
        <v>188</v>
      </c>
      <c r="F537" s="5"/>
      <c r="H537" s="89"/>
      <c r="N537" t="s">
        <v>493</v>
      </c>
    </row>
    <row r="538" spans="1:14" x14ac:dyDescent="0.25">
      <c r="A538" t="s">
        <v>91</v>
      </c>
      <c r="B538" t="s">
        <v>506</v>
      </c>
      <c r="C538" s="5" t="s">
        <v>177</v>
      </c>
      <c r="D538" s="5" t="s">
        <v>189</v>
      </c>
      <c r="F538" s="5"/>
      <c r="H538" s="89"/>
      <c r="N538" t="s">
        <v>502</v>
      </c>
    </row>
    <row r="539" spans="1:14" x14ac:dyDescent="0.25">
      <c r="A539" t="s">
        <v>91</v>
      </c>
      <c r="B539" t="s">
        <v>506</v>
      </c>
      <c r="C539" s="5" t="s">
        <v>177</v>
      </c>
      <c r="D539" s="5" t="s">
        <v>190</v>
      </c>
      <c r="F539" s="5"/>
      <c r="H539" s="89"/>
      <c r="N539" t="s">
        <v>502</v>
      </c>
    </row>
    <row r="540" spans="1:14" x14ac:dyDescent="0.25">
      <c r="A540" s="2" t="s">
        <v>95</v>
      </c>
      <c r="B540" s="2" t="s">
        <v>191</v>
      </c>
      <c r="C540" s="6"/>
      <c r="D540" s="6"/>
      <c r="E540" s="7">
        <f>COUNTIFS(A541:A568,"2028-2029")</f>
        <v>28</v>
      </c>
      <c r="F540" s="5"/>
      <c r="H540" s="89"/>
    </row>
    <row r="541" spans="1:14" x14ac:dyDescent="0.25">
      <c r="A541" t="s">
        <v>95</v>
      </c>
      <c r="B541" t="s">
        <v>506</v>
      </c>
      <c r="C541" s="5" t="s">
        <v>180</v>
      </c>
      <c r="D541" s="5">
        <v>253.8</v>
      </c>
      <c r="F541" s="5"/>
      <c r="H541" s="89"/>
      <c r="N541" t="e">
        <v>#N/A</v>
      </c>
    </row>
    <row r="542" spans="1:14" x14ac:dyDescent="0.25">
      <c r="A542" t="s">
        <v>95</v>
      </c>
      <c r="B542" t="s">
        <v>506</v>
      </c>
      <c r="C542" s="5" t="s">
        <v>180</v>
      </c>
      <c r="D542" s="5">
        <v>254.5</v>
      </c>
      <c r="F542" s="5"/>
      <c r="H542" s="89"/>
      <c r="N542" t="s">
        <v>493</v>
      </c>
    </row>
    <row r="543" spans="1:14" x14ac:dyDescent="0.25">
      <c r="A543" t="s">
        <v>95</v>
      </c>
      <c r="B543" t="s">
        <v>506</v>
      </c>
      <c r="C543" s="5" t="s">
        <v>180</v>
      </c>
      <c r="D543" s="5">
        <v>258.10000000000002</v>
      </c>
      <c r="F543" s="5"/>
      <c r="H543" s="89"/>
      <c r="N543" t="e">
        <v>#N/A</v>
      </c>
    </row>
    <row r="544" spans="1:14" x14ac:dyDescent="0.25">
      <c r="A544" t="s">
        <v>95</v>
      </c>
      <c r="B544" t="s">
        <v>506</v>
      </c>
      <c r="C544" s="5" t="s">
        <v>180</v>
      </c>
      <c r="D544" s="5">
        <v>258.2</v>
      </c>
      <c r="F544" s="5"/>
      <c r="H544" s="89"/>
      <c r="N544" t="e">
        <v>#N/A</v>
      </c>
    </row>
    <row r="545" spans="1:14" x14ac:dyDescent="0.25">
      <c r="A545" t="s">
        <v>95</v>
      </c>
      <c r="B545" t="s">
        <v>506</v>
      </c>
      <c r="C545" s="5" t="s">
        <v>180</v>
      </c>
      <c r="D545" s="5">
        <v>258.5</v>
      </c>
      <c r="F545" s="5"/>
      <c r="H545" s="89"/>
      <c r="N545" t="e">
        <v>#N/A</v>
      </c>
    </row>
    <row r="546" spans="1:14" x14ac:dyDescent="0.25">
      <c r="A546" t="s">
        <v>95</v>
      </c>
      <c r="B546" t="s">
        <v>506</v>
      </c>
      <c r="C546" s="5" t="s">
        <v>180</v>
      </c>
      <c r="D546" s="5">
        <v>271.3</v>
      </c>
      <c r="F546" s="5"/>
      <c r="H546" s="89"/>
      <c r="N546" t="e">
        <v>#N/A</v>
      </c>
    </row>
    <row r="547" spans="1:14" x14ac:dyDescent="0.25">
      <c r="A547" t="s">
        <v>95</v>
      </c>
      <c r="B547" t="s">
        <v>506</v>
      </c>
      <c r="C547" s="5" t="s">
        <v>180</v>
      </c>
      <c r="D547" s="5">
        <v>271.39999999999998</v>
      </c>
      <c r="F547" s="5"/>
      <c r="H547" s="89"/>
      <c r="N547" t="e">
        <v>#N/A</v>
      </c>
    </row>
    <row r="548" spans="1:14" x14ac:dyDescent="0.25">
      <c r="A548" t="s">
        <v>95</v>
      </c>
      <c r="B548" t="s">
        <v>506</v>
      </c>
      <c r="C548" s="5" t="s">
        <v>180</v>
      </c>
      <c r="D548" s="5">
        <v>276</v>
      </c>
      <c r="F548" s="5"/>
      <c r="H548" s="89"/>
      <c r="N548" t="e">
        <v>#N/A</v>
      </c>
    </row>
    <row r="549" spans="1:14" x14ac:dyDescent="0.25">
      <c r="A549" t="s">
        <v>95</v>
      </c>
      <c r="B549" t="s">
        <v>506</v>
      </c>
      <c r="C549" s="5" t="s">
        <v>180</v>
      </c>
      <c r="D549" s="5">
        <v>276.10000000000002</v>
      </c>
      <c r="F549" s="5"/>
      <c r="H549" s="89"/>
      <c r="N549" t="e">
        <v>#N/A</v>
      </c>
    </row>
    <row r="550" spans="1:14" x14ac:dyDescent="0.25">
      <c r="A550" t="s">
        <v>95</v>
      </c>
      <c r="B550" t="s">
        <v>506</v>
      </c>
      <c r="C550" s="5" t="s">
        <v>180</v>
      </c>
      <c r="D550" s="5">
        <v>276.5</v>
      </c>
      <c r="F550" s="5"/>
      <c r="H550" s="89"/>
      <c r="N550" t="e">
        <v>#N/A</v>
      </c>
    </row>
    <row r="551" spans="1:14" x14ac:dyDescent="0.25">
      <c r="A551" t="s">
        <v>95</v>
      </c>
      <c r="B551" t="s">
        <v>506</v>
      </c>
      <c r="C551" s="5" t="s">
        <v>180</v>
      </c>
      <c r="D551" s="5">
        <v>276.5</v>
      </c>
      <c r="F551" s="5"/>
      <c r="H551" s="89"/>
      <c r="N551" t="e">
        <v>#N/A</v>
      </c>
    </row>
    <row r="552" spans="1:14" x14ac:dyDescent="0.25">
      <c r="A552" t="s">
        <v>95</v>
      </c>
      <c r="B552" t="s">
        <v>506</v>
      </c>
      <c r="C552" s="5" t="s">
        <v>180</v>
      </c>
      <c r="D552" s="5">
        <v>276.60000000000002</v>
      </c>
      <c r="F552" s="5"/>
      <c r="H552" s="89"/>
      <c r="N552" t="e">
        <v>#N/A</v>
      </c>
    </row>
    <row r="553" spans="1:14" x14ac:dyDescent="0.25">
      <c r="A553" t="s">
        <v>95</v>
      </c>
      <c r="B553" t="s">
        <v>506</v>
      </c>
      <c r="C553" s="5" t="s">
        <v>180</v>
      </c>
      <c r="D553" s="5">
        <v>276.7</v>
      </c>
      <c r="F553" s="5"/>
      <c r="H553" s="89"/>
      <c r="N553" t="e">
        <v>#N/A</v>
      </c>
    </row>
    <row r="554" spans="1:14" x14ac:dyDescent="0.25">
      <c r="A554" t="s">
        <v>95</v>
      </c>
      <c r="B554" t="s">
        <v>506</v>
      </c>
      <c r="C554" s="5" t="s">
        <v>180</v>
      </c>
      <c r="D554" s="5">
        <v>276.8</v>
      </c>
      <c r="F554" s="5"/>
      <c r="H554" s="89"/>
      <c r="N554" t="e">
        <v>#N/A</v>
      </c>
    </row>
    <row r="555" spans="1:14" x14ac:dyDescent="0.25">
      <c r="A555" t="s">
        <v>95</v>
      </c>
      <c r="B555" t="s">
        <v>506</v>
      </c>
      <c r="C555" s="5" t="s">
        <v>180</v>
      </c>
      <c r="D555" s="5">
        <v>276.89999999999998</v>
      </c>
      <c r="F555" s="5"/>
      <c r="H555" s="89"/>
      <c r="N555" t="e">
        <v>#N/A</v>
      </c>
    </row>
    <row r="556" spans="1:14" x14ac:dyDescent="0.25">
      <c r="A556" t="s">
        <v>95</v>
      </c>
      <c r="B556" t="s">
        <v>506</v>
      </c>
      <c r="C556" s="5" t="s">
        <v>180</v>
      </c>
      <c r="D556" s="5">
        <v>276.2</v>
      </c>
      <c r="F556" s="5"/>
      <c r="H556" s="89"/>
      <c r="N556" t="e">
        <v>#N/A</v>
      </c>
    </row>
    <row r="557" spans="1:14" x14ac:dyDescent="0.25">
      <c r="A557" t="s">
        <v>95</v>
      </c>
      <c r="B557" t="s">
        <v>506</v>
      </c>
      <c r="C557" s="5" t="s">
        <v>180</v>
      </c>
      <c r="D557" s="5">
        <v>276.3</v>
      </c>
      <c r="F557" s="5"/>
      <c r="H557" s="89"/>
      <c r="N557" t="e">
        <v>#N/A</v>
      </c>
    </row>
    <row r="558" spans="1:14" x14ac:dyDescent="0.25">
      <c r="A558" t="s">
        <v>95</v>
      </c>
      <c r="B558" t="s">
        <v>506</v>
      </c>
      <c r="C558" s="5" t="s">
        <v>180</v>
      </c>
      <c r="D558" s="5">
        <v>277.10000000000002</v>
      </c>
      <c r="F558" s="5"/>
      <c r="H558" s="89"/>
      <c r="N558" t="e">
        <v>#N/A</v>
      </c>
    </row>
    <row r="559" spans="1:14" x14ac:dyDescent="0.25">
      <c r="A559" t="s">
        <v>95</v>
      </c>
      <c r="B559" t="s">
        <v>506</v>
      </c>
      <c r="C559" s="5" t="s">
        <v>180</v>
      </c>
      <c r="D559" s="5">
        <v>278.3</v>
      </c>
      <c r="F559" s="5"/>
      <c r="H559" s="89"/>
      <c r="N559" t="e">
        <v>#N/A</v>
      </c>
    </row>
    <row r="560" spans="1:14" x14ac:dyDescent="0.25">
      <c r="A560" t="s">
        <v>95</v>
      </c>
      <c r="B560" t="s">
        <v>506</v>
      </c>
      <c r="C560" s="5" t="s">
        <v>180</v>
      </c>
      <c r="D560" s="5">
        <v>278.60000000000002</v>
      </c>
      <c r="F560" s="5"/>
      <c r="H560" s="89"/>
      <c r="N560" t="e">
        <v>#N/A</v>
      </c>
    </row>
    <row r="561" spans="1:14" x14ac:dyDescent="0.25">
      <c r="A561" t="s">
        <v>95</v>
      </c>
      <c r="B561" t="s">
        <v>506</v>
      </c>
      <c r="C561" s="5" t="s">
        <v>180</v>
      </c>
      <c r="D561" s="5">
        <v>278.7</v>
      </c>
      <c r="F561" s="5"/>
      <c r="H561" s="89"/>
      <c r="N561" t="e">
        <v>#N/A</v>
      </c>
    </row>
    <row r="562" spans="1:14" x14ac:dyDescent="0.25">
      <c r="A562" t="s">
        <v>95</v>
      </c>
      <c r="B562" t="s">
        <v>506</v>
      </c>
      <c r="C562" s="5" t="s">
        <v>180</v>
      </c>
      <c r="D562" s="5">
        <v>278.8</v>
      </c>
      <c r="F562" s="5"/>
      <c r="H562" s="89"/>
      <c r="N562" t="e">
        <v>#N/A</v>
      </c>
    </row>
    <row r="563" spans="1:14" x14ac:dyDescent="0.25">
      <c r="A563" t="s">
        <v>95</v>
      </c>
      <c r="B563" t="s">
        <v>506</v>
      </c>
      <c r="C563" s="5" t="s">
        <v>180</v>
      </c>
      <c r="D563" s="5">
        <v>279.2</v>
      </c>
      <c r="F563" s="5"/>
      <c r="H563" s="89"/>
      <c r="N563" t="e">
        <v>#N/A</v>
      </c>
    </row>
    <row r="564" spans="1:14" x14ac:dyDescent="0.25">
      <c r="A564" t="s">
        <v>95</v>
      </c>
      <c r="B564" t="s">
        <v>506</v>
      </c>
      <c r="C564" s="5" t="s">
        <v>180</v>
      </c>
      <c r="D564" s="5">
        <v>279.3</v>
      </c>
      <c r="F564" s="5"/>
      <c r="H564" s="89"/>
      <c r="N564" t="e">
        <v>#N/A</v>
      </c>
    </row>
    <row r="565" spans="1:14" x14ac:dyDescent="0.25">
      <c r="A565" t="s">
        <v>95</v>
      </c>
      <c r="B565" t="s">
        <v>506</v>
      </c>
      <c r="C565" s="5" t="s">
        <v>180</v>
      </c>
      <c r="D565" s="5">
        <v>279.39999999999998</v>
      </c>
      <c r="F565" s="5"/>
      <c r="H565" s="89"/>
      <c r="N565" t="e">
        <v>#N/A</v>
      </c>
    </row>
    <row r="566" spans="1:14" x14ac:dyDescent="0.25">
      <c r="A566" t="s">
        <v>95</v>
      </c>
      <c r="B566" t="s">
        <v>506</v>
      </c>
      <c r="C566" s="5" t="s">
        <v>180</v>
      </c>
      <c r="D566" s="5">
        <v>279.5</v>
      </c>
      <c r="F566" s="5"/>
      <c r="H566" s="89"/>
      <c r="N566" t="e">
        <v>#N/A</v>
      </c>
    </row>
    <row r="567" spans="1:14" x14ac:dyDescent="0.25">
      <c r="A567" t="s">
        <v>95</v>
      </c>
      <c r="B567" t="s">
        <v>506</v>
      </c>
      <c r="C567" s="5" t="s">
        <v>180</v>
      </c>
      <c r="D567" s="5">
        <v>279.60000000000002</v>
      </c>
      <c r="F567" s="5"/>
      <c r="H567" s="89"/>
      <c r="N567" t="e">
        <v>#N/A</v>
      </c>
    </row>
    <row r="568" spans="1:14" x14ac:dyDescent="0.25">
      <c r="A568" t="s">
        <v>95</v>
      </c>
      <c r="B568" t="s">
        <v>506</v>
      </c>
      <c r="C568" s="5" t="s">
        <v>180</v>
      </c>
      <c r="D568" s="5">
        <v>279.7</v>
      </c>
      <c r="F568" s="5"/>
      <c r="H568" s="89"/>
      <c r="N568" t="e">
        <v>#N/A</v>
      </c>
    </row>
    <row r="569" spans="1:14" x14ac:dyDescent="0.25">
      <c r="A569" s="2" t="s">
        <v>117</v>
      </c>
      <c r="B569" s="2" t="s">
        <v>192</v>
      </c>
      <c r="C569" s="6"/>
      <c r="D569" s="6"/>
      <c r="E569" s="7">
        <f>COUNTIFS(A570:A616,"2029-2030")</f>
        <v>47</v>
      </c>
      <c r="F569" s="5"/>
    </row>
    <row r="570" spans="1:14" x14ac:dyDescent="0.25">
      <c r="A570" t="s">
        <v>117</v>
      </c>
      <c r="B570" t="s">
        <v>506</v>
      </c>
      <c r="C570" s="5" t="s">
        <v>193</v>
      </c>
      <c r="D570" s="5">
        <v>98</v>
      </c>
      <c r="F570" s="5"/>
      <c r="H570" s="89"/>
    </row>
    <row r="571" spans="1:14" x14ac:dyDescent="0.25">
      <c r="A571" t="s">
        <v>117</v>
      </c>
      <c r="B571" t="s">
        <v>506</v>
      </c>
      <c r="C571" s="5" t="s">
        <v>193</v>
      </c>
      <c r="D571" s="5">
        <v>100</v>
      </c>
      <c r="F571" s="5"/>
      <c r="H571" s="89"/>
    </row>
    <row r="572" spans="1:14" x14ac:dyDescent="0.25">
      <c r="A572" t="s">
        <v>117</v>
      </c>
      <c r="B572" t="s">
        <v>506</v>
      </c>
      <c r="C572" s="5" t="s">
        <v>193</v>
      </c>
      <c r="D572" s="5">
        <v>101</v>
      </c>
      <c r="F572" s="5"/>
      <c r="H572" s="89"/>
    </row>
    <row r="573" spans="1:14" x14ac:dyDescent="0.25">
      <c r="A573" t="s">
        <v>117</v>
      </c>
      <c r="B573" t="s">
        <v>506</v>
      </c>
      <c r="C573" s="5" t="s">
        <v>193</v>
      </c>
      <c r="D573" s="5">
        <v>105</v>
      </c>
      <c r="F573" s="5"/>
      <c r="H573" s="89"/>
    </row>
    <row r="574" spans="1:14" x14ac:dyDescent="0.25">
      <c r="A574" t="s">
        <v>117</v>
      </c>
      <c r="B574" t="s">
        <v>506</v>
      </c>
      <c r="C574" s="5" t="s">
        <v>193</v>
      </c>
      <c r="D574" s="5">
        <v>110</v>
      </c>
      <c r="F574" s="5"/>
      <c r="H574" s="89"/>
    </row>
    <row r="575" spans="1:14" x14ac:dyDescent="0.25">
      <c r="A575" t="s">
        <v>117</v>
      </c>
      <c r="B575" t="s">
        <v>506</v>
      </c>
      <c r="C575" s="5" t="s">
        <v>193</v>
      </c>
      <c r="D575" s="5">
        <v>111</v>
      </c>
      <c r="F575" s="5"/>
      <c r="H575" s="89"/>
    </row>
    <row r="576" spans="1:14" x14ac:dyDescent="0.25">
      <c r="A576" t="s">
        <v>117</v>
      </c>
      <c r="B576" t="s">
        <v>506</v>
      </c>
      <c r="C576" s="5" t="s">
        <v>193</v>
      </c>
      <c r="D576" s="5">
        <v>120</v>
      </c>
      <c r="F576" s="5"/>
      <c r="H576" s="89"/>
    </row>
    <row r="577" spans="1:8" x14ac:dyDescent="0.25">
      <c r="A577" t="s">
        <v>117</v>
      </c>
      <c r="B577" t="s">
        <v>506</v>
      </c>
      <c r="C577" s="5" t="s">
        <v>193</v>
      </c>
      <c r="D577" s="5">
        <v>130</v>
      </c>
      <c r="F577" s="5"/>
      <c r="H577" s="89"/>
    </row>
    <row r="578" spans="1:8" x14ac:dyDescent="0.25">
      <c r="A578" t="s">
        <v>117</v>
      </c>
      <c r="B578" t="s">
        <v>506</v>
      </c>
      <c r="C578" s="5" t="s">
        <v>193</v>
      </c>
      <c r="D578" s="5">
        <v>140</v>
      </c>
      <c r="F578" s="5"/>
      <c r="H578" s="89"/>
    </row>
    <row r="579" spans="1:8" x14ac:dyDescent="0.25">
      <c r="A579" t="s">
        <v>117</v>
      </c>
      <c r="B579" t="s">
        <v>506</v>
      </c>
      <c r="C579" s="5" t="s">
        <v>193</v>
      </c>
      <c r="D579" s="5">
        <v>150</v>
      </c>
      <c r="F579" s="5"/>
      <c r="H579" s="89"/>
    </row>
    <row r="580" spans="1:8" x14ac:dyDescent="0.25">
      <c r="A580" t="s">
        <v>117</v>
      </c>
      <c r="B580" t="s">
        <v>506</v>
      </c>
      <c r="C580" s="5" t="s">
        <v>193</v>
      </c>
      <c r="D580" s="5">
        <v>161</v>
      </c>
      <c r="F580" s="5"/>
      <c r="H580" s="89"/>
    </row>
    <row r="581" spans="1:8" x14ac:dyDescent="0.25">
      <c r="A581" t="s">
        <v>117</v>
      </c>
      <c r="B581" t="s">
        <v>506</v>
      </c>
      <c r="C581" s="5" t="s">
        <v>193</v>
      </c>
      <c r="D581" s="5">
        <v>162</v>
      </c>
      <c r="F581" s="5"/>
      <c r="H581" s="89"/>
    </row>
    <row r="582" spans="1:8" x14ac:dyDescent="0.25">
      <c r="A582" t="s">
        <v>117</v>
      </c>
      <c r="B582" t="s">
        <v>506</v>
      </c>
      <c r="C582" s="5" t="s">
        <v>193</v>
      </c>
      <c r="D582" s="5">
        <v>163</v>
      </c>
      <c r="F582" s="5"/>
      <c r="H582" s="89"/>
    </row>
    <row r="583" spans="1:8" x14ac:dyDescent="0.25">
      <c r="A583" t="s">
        <v>117</v>
      </c>
      <c r="B583" t="s">
        <v>506</v>
      </c>
      <c r="C583" s="5" t="s">
        <v>193</v>
      </c>
      <c r="D583" s="5">
        <v>170</v>
      </c>
      <c r="F583" s="5"/>
      <c r="H583" s="89"/>
    </row>
    <row r="584" spans="1:8" x14ac:dyDescent="0.25">
      <c r="A584" t="s">
        <v>117</v>
      </c>
      <c r="B584" t="s">
        <v>506</v>
      </c>
      <c r="C584" s="5" t="s">
        <v>193</v>
      </c>
      <c r="D584" s="5">
        <v>180</v>
      </c>
      <c r="F584" s="5"/>
      <c r="H584" s="89"/>
    </row>
    <row r="585" spans="1:8" x14ac:dyDescent="0.25">
      <c r="A585" t="s">
        <v>117</v>
      </c>
      <c r="B585" t="s">
        <v>506</v>
      </c>
      <c r="C585" s="5" t="s">
        <v>193</v>
      </c>
      <c r="D585" s="5">
        <v>188</v>
      </c>
      <c r="F585" s="5"/>
      <c r="H585" s="89"/>
    </row>
    <row r="586" spans="1:8" x14ac:dyDescent="0.25">
      <c r="A586" t="s">
        <v>117</v>
      </c>
      <c r="B586" t="s">
        <v>506</v>
      </c>
      <c r="C586" s="5" t="s">
        <v>193</v>
      </c>
      <c r="D586" s="5">
        <v>189</v>
      </c>
      <c r="F586" s="5"/>
      <c r="H586" s="89"/>
    </row>
    <row r="587" spans="1:8" x14ac:dyDescent="0.25">
      <c r="A587" t="s">
        <v>117</v>
      </c>
      <c r="B587" t="s">
        <v>506</v>
      </c>
      <c r="C587" s="5" t="s">
        <v>193</v>
      </c>
      <c r="D587" s="5">
        <v>220</v>
      </c>
      <c r="F587" s="5"/>
      <c r="H587" s="89"/>
    </row>
    <row r="588" spans="1:8" x14ac:dyDescent="0.25">
      <c r="A588" t="s">
        <v>117</v>
      </c>
      <c r="B588" t="s">
        <v>506</v>
      </c>
      <c r="C588" s="5" t="s">
        <v>193</v>
      </c>
      <c r="D588" s="5">
        <v>230</v>
      </c>
      <c r="F588" s="5"/>
      <c r="H588" s="89"/>
    </row>
    <row r="589" spans="1:8" x14ac:dyDescent="0.25">
      <c r="A589" t="s">
        <v>117</v>
      </c>
      <c r="B589" t="s">
        <v>506</v>
      </c>
      <c r="C589" s="5" t="s">
        <v>193</v>
      </c>
      <c r="D589" s="5">
        <v>240</v>
      </c>
      <c r="F589" s="5"/>
      <c r="H589" s="89"/>
    </row>
    <row r="590" spans="1:8" x14ac:dyDescent="0.25">
      <c r="A590" t="s">
        <v>117</v>
      </c>
      <c r="B590" t="s">
        <v>506</v>
      </c>
      <c r="C590" s="5" t="s">
        <v>193</v>
      </c>
      <c r="D590" s="5">
        <v>280</v>
      </c>
      <c r="F590" s="5"/>
      <c r="H590" s="89"/>
    </row>
    <row r="591" spans="1:8" x14ac:dyDescent="0.25">
      <c r="A591" t="s">
        <v>117</v>
      </c>
      <c r="B591" t="s">
        <v>506</v>
      </c>
      <c r="C591" s="5" t="s">
        <v>193</v>
      </c>
      <c r="D591" s="5">
        <v>290</v>
      </c>
      <c r="F591" s="5"/>
      <c r="H591" s="89"/>
    </row>
    <row r="592" spans="1:8" x14ac:dyDescent="0.25">
      <c r="A592" t="s">
        <v>117</v>
      </c>
      <c r="B592" t="s">
        <v>506</v>
      </c>
      <c r="C592" s="5" t="s">
        <v>180</v>
      </c>
      <c r="D592" s="5">
        <v>230</v>
      </c>
      <c r="F592" s="5"/>
      <c r="H592" s="89"/>
    </row>
    <row r="593" spans="1:14" x14ac:dyDescent="0.25">
      <c r="A593" t="s">
        <v>117</v>
      </c>
      <c r="B593" t="s">
        <v>506</v>
      </c>
      <c r="C593" s="5" t="s">
        <v>180</v>
      </c>
      <c r="D593" s="5" t="s">
        <v>194</v>
      </c>
      <c r="F593" s="5"/>
      <c r="H593" s="89"/>
      <c r="N593" t="s">
        <v>493</v>
      </c>
    </row>
    <row r="594" spans="1:14" x14ac:dyDescent="0.25">
      <c r="A594" t="s">
        <v>117</v>
      </c>
      <c r="B594" t="s">
        <v>506</v>
      </c>
      <c r="C594" s="5" t="s">
        <v>180</v>
      </c>
      <c r="D594" s="5" t="s">
        <v>195</v>
      </c>
      <c r="F594" s="5"/>
      <c r="H594" s="89"/>
      <c r="N594" t="s">
        <v>493</v>
      </c>
    </row>
    <row r="595" spans="1:14" x14ac:dyDescent="0.25">
      <c r="A595" t="s">
        <v>117</v>
      </c>
      <c r="B595" t="s">
        <v>506</v>
      </c>
      <c r="C595" s="5" t="s">
        <v>180</v>
      </c>
      <c r="D595" s="5" t="s">
        <v>196</v>
      </c>
      <c r="F595" s="5"/>
      <c r="H595" s="89"/>
      <c r="N595" t="s">
        <v>493</v>
      </c>
    </row>
    <row r="596" spans="1:14" x14ac:dyDescent="0.25">
      <c r="A596" t="s">
        <v>117</v>
      </c>
      <c r="B596" t="s">
        <v>506</v>
      </c>
      <c r="C596" s="5" t="s">
        <v>180</v>
      </c>
      <c r="D596" s="5">
        <v>254</v>
      </c>
      <c r="F596" s="5"/>
      <c r="H596" s="89"/>
      <c r="N596" t="s">
        <v>493</v>
      </c>
    </row>
    <row r="597" spans="1:14" x14ac:dyDescent="0.25">
      <c r="A597" t="s">
        <v>117</v>
      </c>
      <c r="B597" t="s">
        <v>506</v>
      </c>
      <c r="C597" s="5" t="s">
        <v>180</v>
      </c>
      <c r="D597" s="5">
        <v>255</v>
      </c>
      <c r="F597" s="5"/>
      <c r="H597" s="89"/>
      <c r="N597" t="s">
        <v>493</v>
      </c>
    </row>
    <row r="598" spans="1:14" x14ac:dyDescent="0.25">
      <c r="A598" t="s">
        <v>117</v>
      </c>
      <c r="B598" t="s">
        <v>506</v>
      </c>
      <c r="C598" s="5" t="s">
        <v>180</v>
      </c>
      <c r="D598" s="5">
        <v>255.1</v>
      </c>
      <c r="F598" s="5"/>
      <c r="H598" s="89"/>
      <c r="N598" t="s">
        <v>493</v>
      </c>
    </row>
    <row r="599" spans="1:14" x14ac:dyDescent="0.25">
      <c r="A599" t="s">
        <v>117</v>
      </c>
      <c r="B599" t="s">
        <v>506</v>
      </c>
      <c r="C599" s="5" t="s">
        <v>180</v>
      </c>
      <c r="D599" s="5">
        <v>258.3</v>
      </c>
      <c r="F599" s="5"/>
      <c r="H599" s="89"/>
      <c r="N599" t="e">
        <v>#N/A</v>
      </c>
    </row>
    <row r="600" spans="1:14" x14ac:dyDescent="0.25">
      <c r="A600" t="s">
        <v>117</v>
      </c>
      <c r="B600" t="s">
        <v>506</v>
      </c>
      <c r="C600" s="5" t="s">
        <v>180</v>
      </c>
      <c r="D600" s="5">
        <v>262.10000000000002</v>
      </c>
      <c r="F600" s="5"/>
      <c r="H600" s="89"/>
      <c r="N600" t="s">
        <v>493</v>
      </c>
    </row>
    <row r="601" spans="1:14" x14ac:dyDescent="0.25">
      <c r="A601" t="s">
        <v>117</v>
      </c>
      <c r="B601" t="s">
        <v>506</v>
      </c>
      <c r="C601" s="5" t="s">
        <v>180</v>
      </c>
      <c r="D601" s="5">
        <v>262.2</v>
      </c>
      <c r="F601" s="5"/>
      <c r="H601" s="89"/>
      <c r="N601" t="s">
        <v>493</v>
      </c>
    </row>
    <row r="602" spans="1:14" x14ac:dyDescent="0.25">
      <c r="A602" t="s">
        <v>117</v>
      </c>
      <c r="B602" t="s">
        <v>506</v>
      </c>
      <c r="C602" s="5" t="s">
        <v>180</v>
      </c>
      <c r="D602" s="5">
        <v>262.3</v>
      </c>
      <c r="F602" s="5"/>
      <c r="H602" s="89"/>
      <c r="N602" t="s">
        <v>493</v>
      </c>
    </row>
    <row r="603" spans="1:14" x14ac:dyDescent="0.25">
      <c r="A603" t="s">
        <v>117</v>
      </c>
      <c r="B603" t="s">
        <v>506</v>
      </c>
      <c r="C603" s="5" t="s">
        <v>180</v>
      </c>
      <c r="D603" s="5">
        <v>262.39999999999998</v>
      </c>
      <c r="F603" s="5"/>
      <c r="H603" s="89"/>
      <c r="N603" t="s">
        <v>493</v>
      </c>
    </row>
    <row r="604" spans="1:14" x14ac:dyDescent="0.25">
      <c r="A604" t="s">
        <v>117</v>
      </c>
      <c r="B604" t="s">
        <v>506</v>
      </c>
      <c r="C604" s="5" t="s">
        <v>180</v>
      </c>
      <c r="D604" s="5">
        <v>262.5</v>
      </c>
      <c r="F604" s="5"/>
      <c r="H604" s="89"/>
      <c r="N604" t="s">
        <v>493</v>
      </c>
    </row>
    <row r="605" spans="1:14" x14ac:dyDescent="0.25">
      <c r="A605" t="s">
        <v>117</v>
      </c>
      <c r="B605" t="s">
        <v>506</v>
      </c>
      <c r="C605" s="5" t="s">
        <v>180</v>
      </c>
      <c r="D605" s="5">
        <v>262.60000000000002</v>
      </c>
      <c r="F605" s="5"/>
      <c r="H605" s="89"/>
      <c r="N605" t="s">
        <v>493</v>
      </c>
    </row>
    <row r="606" spans="1:14" x14ac:dyDescent="0.25">
      <c r="A606" t="s">
        <v>117</v>
      </c>
      <c r="B606" t="s">
        <v>506</v>
      </c>
      <c r="C606" s="5" t="s">
        <v>180</v>
      </c>
      <c r="D606" s="5">
        <v>271.10000000000002</v>
      </c>
      <c r="F606" s="5"/>
      <c r="H606" s="89"/>
      <c r="N606" t="e">
        <v>#N/A</v>
      </c>
    </row>
    <row r="607" spans="1:14" x14ac:dyDescent="0.25">
      <c r="A607" t="s">
        <v>117</v>
      </c>
      <c r="B607" t="s">
        <v>506</v>
      </c>
      <c r="C607" s="5" t="s">
        <v>180</v>
      </c>
      <c r="D607" s="5">
        <v>270.3</v>
      </c>
      <c r="F607" s="5"/>
      <c r="H607" s="89"/>
      <c r="N607" t="s">
        <v>493</v>
      </c>
    </row>
    <row r="608" spans="1:14" x14ac:dyDescent="0.25">
      <c r="A608" t="s">
        <v>117</v>
      </c>
      <c r="B608" t="s">
        <v>506</v>
      </c>
      <c r="C608" s="5" t="s">
        <v>180</v>
      </c>
      <c r="D608" s="5">
        <v>280.10000000000002</v>
      </c>
      <c r="F608" s="5"/>
      <c r="H608" s="89"/>
    </row>
    <row r="609" spans="1:14" x14ac:dyDescent="0.25">
      <c r="A609" t="s">
        <v>117</v>
      </c>
      <c r="B609" t="s">
        <v>506</v>
      </c>
      <c r="C609" s="5" t="s">
        <v>180</v>
      </c>
      <c r="D609" s="5">
        <v>280.2</v>
      </c>
      <c r="F609" s="5"/>
      <c r="H609" s="89"/>
    </row>
    <row r="610" spans="1:14" x14ac:dyDescent="0.25">
      <c r="A610" t="s">
        <v>117</v>
      </c>
      <c r="B610" t="s">
        <v>506</v>
      </c>
      <c r="C610" s="5" t="s">
        <v>180</v>
      </c>
      <c r="D610" s="5">
        <v>271.2</v>
      </c>
      <c r="F610" s="5"/>
      <c r="H610" s="89"/>
    </row>
    <row r="611" spans="1:14" x14ac:dyDescent="0.25">
      <c r="A611" t="s">
        <v>117</v>
      </c>
      <c r="B611" t="s">
        <v>506</v>
      </c>
      <c r="C611" s="5" t="s">
        <v>180</v>
      </c>
      <c r="D611" s="5">
        <v>280.39999999999998</v>
      </c>
      <c r="F611" s="5"/>
      <c r="H611" s="89"/>
    </row>
    <row r="612" spans="1:14" x14ac:dyDescent="0.25">
      <c r="A612" t="s">
        <v>117</v>
      </c>
      <c r="B612" t="s">
        <v>506</v>
      </c>
      <c r="C612" s="5" t="s">
        <v>180</v>
      </c>
      <c r="D612" s="5">
        <v>280.5</v>
      </c>
      <c r="F612" s="5"/>
      <c r="H612" s="89"/>
    </row>
    <row r="613" spans="1:14" x14ac:dyDescent="0.25">
      <c r="A613" t="s">
        <v>117</v>
      </c>
      <c r="B613" t="s">
        <v>506</v>
      </c>
      <c r="C613" s="5" t="s">
        <v>180</v>
      </c>
      <c r="D613" s="5">
        <v>286.60000000000002</v>
      </c>
      <c r="F613" s="5"/>
      <c r="H613" s="89"/>
      <c r="N613" t="s">
        <v>493</v>
      </c>
    </row>
    <row r="614" spans="1:14" x14ac:dyDescent="0.25">
      <c r="A614" t="s">
        <v>117</v>
      </c>
      <c r="B614" t="s">
        <v>506</v>
      </c>
      <c r="C614" s="5" t="s">
        <v>177</v>
      </c>
      <c r="D614" s="5">
        <v>161</v>
      </c>
      <c r="F614" s="5"/>
      <c r="H614" s="89"/>
      <c r="N614" t="s">
        <v>502</v>
      </c>
    </row>
    <row r="615" spans="1:14" x14ac:dyDescent="0.25">
      <c r="A615" t="s">
        <v>117</v>
      </c>
      <c r="B615" t="s">
        <v>506</v>
      </c>
      <c r="C615" s="5" t="s">
        <v>181</v>
      </c>
      <c r="D615" s="5">
        <v>98</v>
      </c>
      <c r="F615" s="5"/>
      <c r="H615" s="89"/>
      <c r="N615" t="s">
        <v>493</v>
      </c>
    </row>
    <row r="616" spans="1:14" x14ac:dyDescent="0.25">
      <c r="A616" t="s">
        <v>117</v>
      </c>
      <c r="B616" t="s">
        <v>506</v>
      </c>
      <c r="C616" s="5" t="s">
        <v>181</v>
      </c>
      <c r="D616" s="5">
        <v>170</v>
      </c>
      <c r="F616" s="5"/>
      <c r="H616" s="89"/>
      <c r="N616" t="s">
        <v>493</v>
      </c>
    </row>
    <row r="617" spans="1:14" x14ac:dyDescent="0.25">
      <c r="A617" s="2" t="s">
        <v>482</v>
      </c>
      <c r="B617" s="2" t="s">
        <v>507</v>
      </c>
      <c r="C617" s="6"/>
      <c r="D617" s="6"/>
      <c r="E617" s="2"/>
      <c r="F617" s="5"/>
      <c r="H617" s="89"/>
    </row>
    <row r="618" spans="1:14" x14ac:dyDescent="0.25">
      <c r="A618" s="15" t="s">
        <v>482</v>
      </c>
      <c r="B618" s="15" t="s">
        <v>506</v>
      </c>
      <c r="C618" s="17" t="s">
        <v>508</v>
      </c>
      <c r="D618" s="17"/>
      <c r="E618" s="76"/>
      <c r="F618" s="17"/>
      <c r="G618" s="77" t="s">
        <v>490</v>
      </c>
      <c r="H618" s="95" t="s">
        <v>490</v>
      </c>
      <c r="I618" s="77" t="s">
        <v>484</v>
      </c>
      <c r="J618" s="77" t="s">
        <v>498</v>
      </c>
      <c r="K618" s="78">
        <v>45621</v>
      </c>
      <c r="L618" s="15" t="s">
        <v>484</v>
      </c>
    </row>
    <row r="619" spans="1:14" x14ac:dyDescent="0.25">
      <c r="A619" s="15" t="s">
        <v>482</v>
      </c>
      <c r="B619" s="15" t="s">
        <v>506</v>
      </c>
      <c r="C619" s="17" t="s">
        <v>509</v>
      </c>
      <c r="D619" s="17"/>
      <c r="E619" s="76"/>
      <c r="F619" s="17"/>
      <c r="G619" s="77" t="s">
        <v>490</v>
      </c>
      <c r="H619" s="95" t="s">
        <v>490</v>
      </c>
      <c r="I619" s="77" t="s">
        <v>484</v>
      </c>
      <c r="J619" s="77" t="s">
        <v>498</v>
      </c>
      <c r="K619" s="78">
        <v>45621</v>
      </c>
      <c r="L619" s="15" t="s">
        <v>484</v>
      </c>
    </row>
    <row r="620" spans="1:14" x14ac:dyDescent="0.25">
      <c r="A620" s="15" t="s">
        <v>482</v>
      </c>
      <c r="B620" s="15" t="s">
        <v>506</v>
      </c>
      <c r="C620" s="17" t="s">
        <v>510</v>
      </c>
      <c r="D620" s="17"/>
      <c r="E620" s="76"/>
      <c r="F620" s="17"/>
      <c r="G620" s="77" t="s">
        <v>490</v>
      </c>
      <c r="H620" s="95" t="s">
        <v>490</v>
      </c>
      <c r="I620" s="77" t="s">
        <v>484</v>
      </c>
      <c r="J620" s="77" t="s">
        <v>498</v>
      </c>
      <c r="K620" s="78">
        <v>45621</v>
      </c>
      <c r="L620" s="15" t="s">
        <v>484</v>
      </c>
    </row>
    <row r="621" spans="1:14" x14ac:dyDescent="0.25">
      <c r="A621" s="15" t="s">
        <v>482</v>
      </c>
      <c r="B621" s="15" t="s">
        <v>506</v>
      </c>
      <c r="C621" s="17" t="s">
        <v>511</v>
      </c>
      <c r="D621" s="17"/>
      <c r="E621" s="76"/>
      <c r="F621" s="17"/>
      <c r="G621" s="77" t="s">
        <v>490</v>
      </c>
      <c r="H621" s="95" t="s">
        <v>490</v>
      </c>
      <c r="I621" s="77" t="s">
        <v>484</v>
      </c>
      <c r="J621" s="77" t="s">
        <v>498</v>
      </c>
      <c r="K621" s="78">
        <v>45621</v>
      </c>
      <c r="L621" s="15" t="s">
        <v>484</v>
      </c>
    </row>
    <row r="622" spans="1:14" x14ac:dyDescent="0.25">
      <c r="A622" s="15" t="s">
        <v>482</v>
      </c>
      <c r="B622" s="15" t="s">
        <v>506</v>
      </c>
      <c r="C622" s="17" t="s">
        <v>512</v>
      </c>
      <c r="D622" s="17"/>
      <c r="E622" s="76"/>
      <c r="F622" s="17"/>
      <c r="G622" s="77" t="s">
        <v>490</v>
      </c>
      <c r="H622" s="95" t="s">
        <v>490</v>
      </c>
      <c r="I622" s="77" t="s">
        <v>484</v>
      </c>
      <c r="J622" s="77" t="s">
        <v>498</v>
      </c>
      <c r="K622" s="78">
        <v>45621</v>
      </c>
      <c r="L622" s="15" t="s">
        <v>484</v>
      </c>
    </row>
    <row r="623" spans="1:14" x14ac:dyDescent="0.25">
      <c r="A623" s="15" t="s">
        <v>482</v>
      </c>
      <c r="B623" s="15" t="s">
        <v>506</v>
      </c>
      <c r="C623" s="17" t="s">
        <v>513</v>
      </c>
      <c r="D623" s="17"/>
      <c r="E623" s="76"/>
      <c r="F623" s="17"/>
      <c r="G623" s="77" t="s">
        <v>490</v>
      </c>
      <c r="H623" s="95" t="s">
        <v>490</v>
      </c>
      <c r="I623" s="77" t="s">
        <v>484</v>
      </c>
      <c r="J623" s="77" t="s">
        <v>498</v>
      </c>
      <c r="K623" s="78">
        <v>45621</v>
      </c>
      <c r="L623" s="15" t="s">
        <v>484</v>
      </c>
    </row>
    <row r="624" spans="1:14" x14ac:dyDescent="0.25">
      <c r="A624" s="15" t="s">
        <v>482</v>
      </c>
      <c r="B624" s="15" t="s">
        <v>506</v>
      </c>
      <c r="C624" s="17" t="s">
        <v>514</v>
      </c>
      <c r="D624" s="17"/>
      <c r="E624" s="76"/>
      <c r="F624" s="17"/>
      <c r="G624" s="77" t="s">
        <v>490</v>
      </c>
      <c r="H624" s="95" t="s">
        <v>490</v>
      </c>
      <c r="I624" s="77" t="s">
        <v>484</v>
      </c>
      <c r="J624" s="77" t="s">
        <v>498</v>
      </c>
      <c r="K624" s="78">
        <v>45621</v>
      </c>
      <c r="L624" s="15" t="s">
        <v>484</v>
      </c>
    </row>
    <row r="625" spans="1:14" x14ac:dyDescent="0.25">
      <c r="A625" s="10" t="s">
        <v>145</v>
      </c>
      <c r="B625" s="14"/>
      <c r="C625" s="12"/>
      <c r="D625" s="12"/>
      <c r="E625" s="13">
        <f>SUM(E468,E479,E483,E502,E519,E540,E569)</f>
        <v>122</v>
      </c>
      <c r="F625" s="12"/>
      <c r="G625" s="94"/>
      <c r="H625" s="96"/>
      <c r="I625" s="94"/>
      <c r="J625" s="94"/>
      <c r="K625" s="10"/>
      <c r="L625" s="10"/>
      <c r="M625" s="10"/>
      <c r="N625" s="10"/>
    </row>
    <row r="626" spans="1:14" x14ac:dyDescent="0.25">
      <c r="A626" s="2" t="s">
        <v>20</v>
      </c>
      <c r="B626" s="3" t="s">
        <v>197</v>
      </c>
      <c r="C626" s="6"/>
      <c r="D626" s="6"/>
      <c r="E626" s="7">
        <f>COUNTIFS(A627:A641,"2024-2025")</f>
        <v>0</v>
      </c>
      <c r="F626" s="5"/>
      <c r="H626" s="89"/>
    </row>
    <row r="627" spans="1:14" x14ac:dyDescent="0.25">
      <c r="A627" s="15" t="s">
        <v>482</v>
      </c>
      <c r="B627" s="16" t="s">
        <v>198</v>
      </c>
      <c r="C627" s="17" t="s">
        <v>199</v>
      </c>
      <c r="D627" s="17">
        <v>60</v>
      </c>
      <c r="E627" s="76"/>
      <c r="F627" s="17"/>
      <c r="G627" s="77" t="s">
        <v>483</v>
      </c>
      <c r="H627" s="77" t="s">
        <v>483</v>
      </c>
      <c r="I627" s="77" t="s">
        <v>495</v>
      </c>
      <c r="J627" s="77" t="s">
        <v>485</v>
      </c>
      <c r="K627" s="78">
        <v>45558</v>
      </c>
      <c r="L627" s="77" t="s">
        <v>484</v>
      </c>
      <c r="N627" t="s">
        <v>493</v>
      </c>
    </row>
    <row r="628" spans="1:14" x14ac:dyDescent="0.25">
      <c r="A628" s="15" t="s">
        <v>482</v>
      </c>
      <c r="B628" s="16" t="s">
        <v>198</v>
      </c>
      <c r="C628" s="17" t="s">
        <v>199</v>
      </c>
      <c r="D628" s="17">
        <v>62</v>
      </c>
      <c r="E628" s="76"/>
      <c r="F628" s="17"/>
      <c r="G628" s="77" t="s">
        <v>483</v>
      </c>
      <c r="H628" s="77" t="s">
        <v>483</v>
      </c>
      <c r="I628" s="77" t="s">
        <v>495</v>
      </c>
      <c r="J628" s="77" t="s">
        <v>485</v>
      </c>
      <c r="K628" s="78">
        <v>45558</v>
      </c>
      <c r="L628" s="77" t="s">
        <v>484</v>
      </c>
      <c r="N628" t="s">
        <v>493</v>
      </c>
    </row>
    <row r="629" spans="1:14" x14ac:dyDescent="0.25">
      <c r="A629" s="15" t="s">
        <v>482</v>
      </c>
      <c r="B629" s="16" t="s">
        <v>198</v>
      </c>
      <c r="C629" s="17" t="s">
        <v>199</v>
      </c>
      <c r="D629" s="17">
        <v>66.2</v>
      </c>
      <c r="E629" s="76"/>
      <c r="F629" s="17"/>
      <c r="G629" s="77" t="s">
        <v>483</v>
      </c>
      <c r="H629" s="77" t="s">
        <v>483</v>
      </c>
      <c r="I629" s="77" t="s">
        <v>495</v>
      </c>
      <c r="J629" s="77" t="s">
        <v>485</v>
      </c>
      <c r="K629" s="78">
        <v>45558</v>
      </c>
      <c r="L629" s="77" t="s">
        <v>484</v>
      </c>
      <c r="N629" t="s">
        <v>502</v>
      </c>
    </row>
    <row r="630" spans="1:14" x14ac:dyDescent="0.25">
      <c r="A630" s="15" t="s">
        <v>482</v>
      </c>
      <c r="B630" s="16" t="s">
        <v>198</v>
      </c>
      <c r="C630" s="17" t="s">
        <v>199</v>
      </c>
      <c r="D630" s="17" t="s">
        <v>200</v>
      </c>
      <c r="E630" s="76"/>
      <c r="F630" s="17"/>
      <c r="G630" s="77" t="s">
        <v>483</v>
      </c>
      <c r="H630" s="77" t="s">
        <v>483</v>
      </c>
      <c r="I630" s="77" t="s">
        <v>484</v>
      </c>
      <c r="J630" s="77" t="s">
        <v>485</v>
      </c>
      <c r="K630" s="78">
        <v>45530</v>
      </c>
      <c r="L630" s="77" t="s">
        <v>484</v>
      </c>
      <c r="N630" t="s">
        <v>502</v>
      </c>
    </row>
    <row r="631" spans="1:14" x14ac:dyDescent="0.25">
      <c r="A631" s="15" t="s">
        <v>482</v>
      </c>
      <c r="B631" s="16" t="s">
        <v>198</v>
      </c>
      <c r="C631" s="17" t="s">
        <v>201</v>
      </c>
      <c r="D631" s="17">
        <v>51</v>
      </c>
      <c r="E631" s="76"/>
      <c r="F631" s="17"/>
      <c r="G631" s="77" t="s">
        <v>483</v>
      </c>
      <c r="H631" s="77" t="s">
        <v>483</v>
      </c>
      <c r="I631" s="77" t="s">
        <v>484</v>
      </c>
      <c r="J631" s="77" t="s">
        <v>485</v>
      </c>
      <c r="K631" s="78">
        <v>45530</v>
      </c>
      <c r="L631" s="77" t="s">
        <v>484</v>
      </c>
      <c r="N631" t="s">
        <v>493</v>
      </c>
    </row>
    <row r="632" spans="1:14" x14ac:dyDescent="0.25">
      <c r="A632" s="15" t="s">
        <v>482</v>
      </c>
      <c r="B632" s="16" t="s">
        <v>198</v>
      </c>
      <c r="C632" s="17" t="s">
        <v>201</v>
      </c>
      <c r="D632" s="17" t="s">
        <v>202</v>
      </c>
      <c r="E632" s="76"/>
      <c r="F632" s="17"/>
      <c r="G632" s="77" t="s">
        <v>483</v>
      </c>
      <c r="H632" s="77" t="s">
        <v>483</v>
      </c>
      <c r="I632" s="77" t="s">
        <v>495</v>
      </c>
      <c r="J632" s="77" t="s">
        <v>485</v>
      </c>
      <c r="K632" s="78">
        <v>45558</v>
      </c>
      <c r="L632" s="77" t="s">
        <v>484</v>
      </c>
      <c r="N632" t="s">
        <v>493</v>
      </c>
    </row>
    <row r="633" spans="1:14" x14ac:dyDescent="0.25">
      <c r="A633" s="15" t="s">
        <v>482</v>
      </c>
      <c r="B633" s="16" t="s">
        <v>198</v>
      </c>
      <c r="C633" s="17" t="s">
        <v>203</v>
      </c>
      <c r="D633" s="17" t="s">
        <v>204</v>
      </c>
      <c r="E633" s="76"/>
      <c r="F633" s="17"/>
      <c r="G633" s="77" t="s">
        <v>483</v>
      </c>
      <c r="H633" s="77" t="s">
        <v>483</v>
      </c>
      <c r="I633" s="77" t="s">
        <v>484</v>
      </c>
      <c r="J633" s="77" t="s">
        <v>485</v>
      </c>
      <c r="K633" s="78">
        <v>45544</v>
      </c>
      <c r="L633" s="15" t="s">
        <v>484</v>
      </c>
      <c r="N633" t="s">
        <v>493</v>
      </c>
    </row>
    <row r="634" spans="1:14" x14ac:dyDescent="0.25">
      <c r="A634" s="15" t="s">
        <v>482</v>
      </c>
      <c r="B634" s="16" t="s">
        <v>198</v>
      </c>
      <c r="C634" s="17" t="s">
        <v>203</v>
      </c>
      <c r="D634" s="17" t="s">
        <v>205</v>
      </c>
      <c r="E634" s="76"/>
      <c r="F634" s="17"/>
      <c r="G634" s="77" t="s">
        <v>483</v>
      </c>
      <c r="H634" s="77" t="s">
        <v>483</v>
      </c>
      <c r="I634" s="77" t="s">
        <v>484</v>
      </c>
      <c r="J634" s="77" t="s">
        <v>485</v>
      </c>
      <c r="K634" s="78">
        <v>45544</v>
      </c>
      <c r="L634" s="15" t="s">
        <v>484</v>
      </c>
      <c r="N634" t="s">
        <v>493</v>
      </c>
    </row>
    <row r="635" spans="1:14" x14ac:dyDescent="0.25">
      <c r="A635" s="15" t="s">
        <v>482</v>
      </c>
      <c r="B635" s="16" t="s">
        <v>198</v>
      </c>
      <c r="C635" s="17" t="s">
        <v>203</v>
      </c>
      <c r="D635" s="17" t="s">
        <v>206</v>
      </c>
      <c r="E635" s="76"/>
      <c r="F635" s="17"/>
      <c r="G635" s="77" t="s">
        <v>483</v>
      </c>
      <c r="H635" s="77" t="s">
        <v>483</v>
      </c>
      <c r="I635" s="77" t="s">
        <v>484</v>
      </c>
      <c r="J635" s="77" t="s">
        <v>485</v>
      </c>
      <c r="K635" s="78">
        <v>45544</v>
      </c>
      <c r="L635" s="15" t="s">
        <v>484</v>
      </c>
      <c r="N635" t="s">
        <v>493</v>
      </c>
    </row>
    <row r="636" spans="1:14" x14ac:dyDescent="0.25">
      <c r="A636" s="15" t="s">
        <v>482</v>
      </c>
      <c r="B636" s="16" t="s">
        <v>198</v>
      </c>
      <c r="C636" s="17" t="s">
        <v>203</v>
      </c>
      <c r="D636" s="17">
        <v>79</v>
      </c>
      <c r="E636" s="76"/>
      <c r="F636" s="17"/>
      <c r="G636" s="77" t="s">
        <v>483</v>
      </c>
      <c r="H636" s="77" t="s">
        <v>483</v>
      </c>
      <c r="I636" s="77" t="s">
        <v>484</v>
      </c>
      <c r="J636" s="77" t="s">
        <v>485</v>
      </c>
      <c r="K636" s="78">
        <v>45544</v>
      </c>
      <c r="L636" s="15" t="s">
        <v>484</v>
      </c>
      <c r="N636" t="s">
        <v>493</v>
      </c>
    </row>
    <row r="637" spans="1:14" x14ac:dyDescent="0.25">
      <c r="A637" s="15" t="s">
        <v>482</v>
      </c>
      <c r="B637" s="16" t="s">
        <v>198</v>
      </c>
      <c r="C637" s="17" t="s">
        <v>203</v>
      </c>
      <c r="D637" s="17">
        <v>80</v>
      </c>
      <c r="E637" s="76"/>
      <c r="F637" s="17"/>
      <c r="G637" s="77" t="s">
        <v>483</v>
      </c>
      <c r="H637" s="77" t="s">
        <v>483</v>
      </c>
      <c r="I637" s="77" t="s">
        <v>484</v>
      </c>
      <c r="J637" s="77" t="s">
        <v>485</v>
      </c>
      <c r="K637" s="78">
        <v>45530</v>
      </c>
      <c r="L637" s="15" t="s">
        <v>484</v>
      </c>
      <c r="N637" t="s">
        <v>493</v>
      </c>
    </row>
    <row r="638" spans="1:14" x14ac:dyDescent="0.25">
      <c r="A638" s="15" t="s">
        <v>482</v>
      </c>
      <c r="B638" s="16" t="s">
        <v>198</v>
      </c>
      <c r="C638" s="17" t="s">
        <v>203</v>
      </c>
      <c r="D638" s="17">
        <v>85</v>
      </c>
      <c r="E638" s="76"/>
      <c r="F638" s="17"/>
      <c r="G638" s="77" t="s">
        <v>483</v>
      </c>
      <c r="H638" s="77" t="s">
        <v>483</v>
      </c>
      <c r="I638" s="77" t="s">
        <v>484</v>
      </c>
      <c r="J638" s="77" t="s">
        <v>485</v>
      </c>
      <c r="K638" s="78">
        <v>45544</v>
      </c>
      <c r="L638" s="15" t="s">
        <v>484</v>
      </c>
      <c r="N638" t="s">
        <v>493</v>
      </c>
    </row>
    <row r="639" spans="1:14" x14ac:dyDescent="0.25">
      <c r="A639" s="15" t="s">
        <v>482</v>
      </c>
      <c r="B639" s="16" t="s">
        <v>198</v>
      </c>
      <c r="C639" s="17" t="s">
        <v>207</v>
      </c>
      <c r="D639" s="17">
        <v>155</v>
      </c>
      <c r="E639" s="76"/>
      <c r="F639" s="17"/>
      <c r="G639" s="77" t="s">
        <v>483</v>
      </c>
      <c r="H639" s="77" t="s">
        <v>483</v>
      </c>
      <c r="I639" s="77" t="s">
        <v>484</v>
      </c>
      <c r="J639" s="77" t="s">
        <v>485</v>
      </c>
      <c r="K639" s="78">
        <v>45530</v>
      </c>
      <c r="L639" s="77" t="s">
        <v>484</v>
      </c>
      <c r="N639" t="s">
        <v>493</v>
      </c>
    </row>
    <row r="640" spans="1:14" x14ac:dyDescent="0.25">
      <c r="A640" s="15" t="s">
        <v>482</v>
      </c>
      <c r="B640" s="16" t="s">
        <v>198</v>
      </c>
      <c r="C640" s="17" t="s">
        <v>207</v>
      </c>
      <c r="D640" s="17">
        <v>156</v>
      </c>
      <c r="E640" s="76"/>
      <c r="F640" s="17"/>
      <c r="G640" s="77" t="s">
        <v>483</v>
      </c>
      <c r="H640" s="77" t="s">
        <v>483</v>
      </c>
      <c r="I640" s="77" t="s">
        <v>484</v>
      </c>
      <c r="J640" s="77" t="s">
        <v>485</v>
      </c>
      <c r="K640" s="78">
        <v>45530</v>
      </c>
      <c r="L640" s="77" t="s">
        <v>484</v>
      </c>
      <c r="N640" t="s">
        <v>493</v>
      </c>
    </row>
    <row r="641" spans="1:14" x14ac:dyDescent="0.25">
      <c r="A641" s="15" t="s">
        <v>482</v>
      </c>
      <c r="B641" s="16" t="s">
        <v>198</v>
      </c>
      <c r="C641" s="17" t="s">
        <v>208</v>
      </c>
      <c r="D641" s="17" t="s">
        <v>209</v>
      </c>
      <c r="E641" s="76"/>
      <c r="F641" s="17"/>
      <c r="G641" s="77" t="s">
        <v>483</v>
      </c>
      <c r="H641" s="77" t="s">
        <v>483</v>
      </c>
      <c r="I641" s="77" t="s">
        <v>484</v>
      </c>
      <c r="J641" s="77" t="s">
        <v>485</v>
      </c>
      <c r="K641" s="78">
        <v>45530</v>
      </c>
      <c r="L641" s="77" t="s">
        <v>484</v>
      </c>
      <c r="N641" t="s">
        <v>493</v>
      </c>
    </row>
    <row r="642" spans="1:14" x14ac:dyDescent="0.25">
      <c r="A642" s="2" t="s">
        <v>52</v>
      </c>
      <c r="B642" s="3" t="s">
        <v>210</v>
      </c>
      <c r="C642" s="6"/>
      <c r="D642" s="6"/>
      <c r="E642" s="7">
        <f>COUNTIFS(A643:A665,"2025-2026")</f>
        <v>23</v>
      </c>
      <c r="F642" s="5"/>
      <c r="H642" s="89"/>
    </row>
    <row r="643" spans="1:14" x14ac:dyDescent="0.25">
      <c r="A643" t="s">
        <v>52</v>
      </c>
      <c r="B643" s="1" t="s">
        <v>198</v>
      </c>
      <c r="C643" s="5" t="s">
        <v>211</v>
      </c>
      <c r="D643" s="5">
        <v>176</v>
      </c>
      <c r="F643" s="5"/>
      <c r="H643" s="89"/>
      <c r="N643" t="s">
        <v>493</v>
      </c>
    </row>
    <row r="644" spans="1:14" x14ac:dyDescent="0.25">
      <c r="A644" t="s">
        <v>52</v>
      </c>
      <c r="B644" s="1" t="s">
        <v>198</v>
      </c>
      <c r="C644" s="5" t="s">
        <v>211</v>
      </c>
      <c r="D644" s="5" t="s">
        <v>212</v>
      </c>
      <c r="F644" s="5"/>
      <c r="H644" s="89"/>
      <c r="N644" t="s">
        <v>493</v>
      </c>
    </row>
    <row r="645" spans="1:14" x14ac:dyDescent="0.25">
      <c r="A645" t="s">
        <v>52</v>
      </c>
      <c r="B645" s="1" t="s">
        <v>198</v>
      </c>
      <c r="C645" s="5" t="s">
        <v>211</v>
      </c>
      <c r="D645" s="5">
        <v>191</v>
      </c>
      <c r="F645" s="5"/>
      <c r="H645" s="89"/>
      <c r="N645" t="s">
        <v>493</v>
      </c>
    </row>
    <row r="646" spans="1:14" x14ac:dyDescent="0.25">
      <c r="A646" t="s">
        <v>52</v>
      </c>
      <c r="B646" s="1" t="s">
        <v>198</v>
      </c>
      <c r="C646" s="5" t="s">
        <v>211</v>
      </c>
      <c r="D646" s="5">
        <v>50</v>
      </c>
      <c r="F646" s="5"/>
      <c r="H646" s="89"/>
      <c r="N646" t="s">
        <v>493</v>
      </c>
    </row>
    <row r="647" spans="1:14" x14ac:dyDescent="0.25">
      <c r="A647" t="s">
        <v>52</v>
      </c>
      <c r="B647" s="1" t="s">
        <v>198</v>
      </c>
      <c r="C647" s="5" t="s">
        <v>211</v>
      </c>
      <c r="D647" s="5">
        <v>70</v>
      </c>
      <c r="F647" s="5"/>
      <c r="H647" s="89"/>
      <c r="N647" t="s">
        <v>493</v>
      </c>
    </row>
    <row r="648" spans="1:14" x14ac:dyDescent="0.25">
      <c r="A648" t="s">
        <v>52</v>
      </c>
      <c r="B648" s="1" t="s">
        <v>198</v>
      </c>
      <c r="C648" s="5" t="s">
        <v>213</v>
      </c>
      <c r="D648" s="5">
        <v>10</v>
      </c>
      <c r="F648" s="5"/>
      <c r="H648" s="89"/>
      <c r="N648" t="s">
        <v>493</v>
      </c>
    </row>
    <row r="649" spans="1:14" x14ac:dyDescent="0.25">
      <c r="A649" t="s">
        <v>52</v>
      </c>
      <c r="B649" s="1" t="s">
        <v>198</v>
      </c>
      <c r="C649" s="5" t="s">
        <v>213</v>
      </c>
      <c r="D649" s="5">
        <v>70</v>
      </c>
      <c r="F649" s="5"/>
      <c r="H649" s="89"/>
      <c r="N649" t="s">
        <v>493</v>
      </c>
    </row>
    <row r="650" spans="1:14" x14ac:dyDescent="0.25">
      <c r="A650" t="s">
        <v>52</v>
      </c>
      <c r="B650" s="1" t="s">
        <v>198</v>
      </c>
      <c r="C650" s="5" t="s">
        <v>213</v>
      </c>
      <c r="D650" s="5">
        <v>75</v>
      </c>
      <c r="F650" s="5"/>
      <c r="H650" s="89"/>
      <c r="N650" t="s">
        <v>493</v>
      </c>
    </row>
    <row r="651" spans="1:14" x14ac:dyDescent="0.25">
      <c r="A651" t="s">
        <v>52</v>
      </c>
      <c r="B651" s="1" t="s">
        <v>198</v>
      </c>
      <c r="C651" s="5" t="s">
        <v>214</v>
      </c>
      <c r="D651" s="5">
        <v>161</v>
      </c>
      <c r="F651" s="5"/>
      <c r="H651" s="89"/>
      <c r="N651" t="s">
        <v>493</v>
      </c>
    </row>
    <row r="652" spans="1:14" x14ac:dyDescent="0.25">
      <c r="A652" t="s">
        <v>52</v>
      </c>
      <c r="B652" s="1" t="s">
        <v>198</v>
      </c>
      <c r="C652" s="5" t="s">
        <v>214</v>
      </c>
      <c r="D652" s="5">
        <v>163</v>
      </c>
      <c r="F652" s="5"/>
      <c r="H652" s="89"/>
      <c r="N652" t="s">
        <v>493</v>
      </c>
    </row>
    <row r="653" spans="1:14" x14ac:dyDescent="0.25">
      <c r="A653" t="s">
        <v>52</v>
      </c>
      <c r="B653" s="1" t="s">
        <v>198</v>
      </c>
      <c r="C653" s="5" t="s">
        <v>214</v>
      </c>
      <c r="D653" s="5">
        <v>164</v>
      </c>
      <c r="F653" s="5"/>
      <c r="H653" s="89"/>
      <c r="N653" t="s">
        <v>493</v>
      </c>
    </row>
    <row r="654" spans="1:14" x14ac:dyDescent="0.25">
      <c r="A654" t="s">
        <v>52</v>
      </c>
      <c r="B654" s="1" t="s">
        <v>198</v>
      </c>
      <c r="C654" s="5" t="s">
        <v>214</v>
      </c>
      <c r="D654" s="5">
        <v>165</v>
      </c>
      <c r="F654" s="5"/>
      <c r="H654" s="89"/>
      <c r="N654" t="s">
        <v>493</v>
      </c>
    </row>
    <row r="655" spans="1:14" x14ac:dyDescent="0.25">
      <c r="A655" t="s">
        <v>52</v>
      </c>
      <c r="B655" s="1" t="s">
        <v>198</v>
      </c>
      <c r="C655" s="5" t="s">
        <v>214</v>
      </c>
      <c r="D655" s="5">
        <v>174</v>
      </c>
      <c r="F655" s="5"/>
      <c r="H655" s="89"/>
      <c r="N655" t="s">
        <v>493</v>
      </c>
    </row>
    <row r="656" spans="1:14" x14ac:dyDescent="0.25">
      <c r="A656" t="s">
        <v>52</v>
      </c>
      <c r="B656" s="1" t="s">
        <v>198</v>
      </c>
      <c r="C656" s="5" t="s">
        <v>214</v>
      </c>
      <c r="D656" s="5">
        <v>98</v>
      </c>
      <c r="F656" s="5"/>
      <c r="H656" s="89"/>
      <c r="N656" t="s">
        <v>493</v>
      </c>
    </row>
    <row r="657" spans="1:14" x14ac:dyDescent="0.25">
      <c r="A657" t="s">
        <v>52</v>
      </c>
      <c r="B657" s="1" t="s">
        <v>198</v>
      </c>
      <c r="C657" s="5" t="s">
        <v>215</v>
      </c>
      <c r="D657" s="5" t="s">
        <v>216</v>
      </c>
      <c r="F657" s="5"/>
      <c r="H657" s="89"/>
      <c r="N657" t="s">
        <v>493</v>
      </c>
    </row>
    <row r="658" spans="1:14" x14ac:dyDescent="0.25">
      <c r="A658" t="s">
        <v>52</v>
      </c>
      <c r="B658" s="1" t="s">
        <v>198</v>
      </c>
      <c r="C658" s="5" t="s">
        <v>215</v>
      </c>
      <c r="D658" s="5" t="s">
        <v>217</v>
      </c>
      <c r="F658" s="5"/>
      <c r="H658" s="89"/>
      <c r="N658" t="s">
        <v>493</v>
      </c>
    </row>
    <row r="659" spans="1:14" x14ac:dyDescent="0.25">
      <c r="A659" t="s">
        <v>52</v>
      </c>
      <c r="B659" s="1" t="s">
        <v>198</v>
      </c>
      <c r="C659" s="5" t="s">
        <v>215</v>
      </c>
      <c r="D659" s="5" t="s">
        <v>218</v>
      </c>
      <c r="F659" s="5"/>
      <c r="H659" s="89"/>
      <c r="N659" t="s">
        <v>502</v>
      </c>
    </row>
    <row r="660" spans="1:14" x14ac:dyDescent="0.25">
      <c r="A660" t="s">
        <v>52</v>
      </c>
      <c r="B660" s="1" t="s">
        <v>198</v>
      </c>
      <c r="C660" s="5" t="s">
        <v>215</v>
      </c>
      <c r="D660" s="5" t="s">
        <v>219</v>
      </c>
      <c r="F660" s="5"/>
      <c r="H660" s="89"/>
      <c r="N660" t="s">
        <v>493</v>
      </c>
    </row>
    <row r="661" spans="1:14" x14ac:dyDescent="0.25">
      <c r="A661" t="s">
        <v>52</v>
      </c>
      <c r="B661" s="1" t="s">
        <v>198</v>
      </c>
      <c r="C661" s="5" t="s">
        <v>215</v>
      </c>
      <c r="D661" s="5" t="s">
        <v>220</v>
      </c>
      <c r="F661" s="5"/>
      <c r="H661" s="89"/>
      <c r="N661" t="s">
        <v>493</v>
      </c>
    </row>
    <row r="662" spans="1:14" x14ac:dyDescent="0.25">
      <c r="A662" t="s">
        <v>52</v>
      </c>
      <c r="B662" s="1" t="s">
        <v>198</v>
      </c>
      <c r="C662" s="5" t="s">
        <v>215</v>
      </c>
      <c r="D662" s="5" t="s">
        <v>221</v>
      </c>
      <c r="F662" s="5"/>
      <c r="H662" s="89"/>
      <c r="N662" t="s">
        <v>493</v>
      </c>
    </row>
    <row r="663" spans="1:14" x14ac:dyDescent="0.25">
      <c r="A663" t="s">
        <v>52</v>
      </c>
      <c r="B663" s="1" t="s">
        <v>198</v>
      </c>
      <c r="C663" s="5" t="s">
        <v>208</v>
      </c>
      <c r="D663" s="5">
        <v>100</v>
      </c>
      <c r="F663" s="5"/>
      <c r="H663" s="89"/>
      <c r="N663" t="s">
        <v>493</v>
      </c>
    </row>
    <row r="664" spans="1:14" x14ac:dyDescent="0.25">
      <c r="A664" t="s">
        <v>52</v>
      </c>
      <c r="B664" s="1" t="s">
        <v>198</v>
      </c>
      <c r="C664" s="5" t="s">
        <v>208</v>
      </c>
      <c r="D664" s="5">
        <v>102</v>
      </c>
      <c r="F664" s="5"/>
      <c r="H664" s="89"/>
      <c r="N664" t="s">
        <v>493</v>
      </c>
    </row>
    <row r="665" spans="1:14" x14ac:dyDescent="0.25">
      <c r="A665" t="s">
        <v>52</v>
      </c>
      <c r="B665" s="1" t="s">
        <v>198</v>
      </c>
      <c r="C665" s="5" t="s">
        <v>208</v>
      </c>
      <c r="D665" s="5">
        <v>98</v>
      </c>
      <c r="F665" s="5"/>
      <c r="H665" s="89"/>
      <c r="N665" t="s">
        <v>493</v>
      </c>
    </row>
    <row r="666" spans="1:14" x14ac:dyDescent="0.25">
      <c r="A666" s="2" t="s">
        <v>64</v>
      </c>
      <c r="B666" s="3" t="s">
        <v>222</v>
      </c>
      <c r="C666" s="6"/>
      <c r="D666" s="6"/>
      <c r="E666" s="7">
        <f>COUNTIFS(A667:A671,"2026-2027")</f>
        <v>5</v>
      </c>
      <c r="F666" s="5"/>
      <c r="H666" s="89"/>
    </row>
    <row r="667" spans="1:14" x14ac:dyDescent="0.25">
      <c r="A667" t="s">
        <v>64</v>
      </c>
      <c r="B667" s="1" t="s">
        <v>198</v>
      </c>
      <c r="C667" s="5" t="s">
        <v>211</v>
      </c>
      <c r="D667" s="5">
        <v>107</v>
      </c>
      <c r="F667" s="5"/>
      <c r="H667" s="89"/>
      <c r="N667" t="e">
        <v>#N/A</v>
      </c>
    </row>
    <row r="668" spans="1:14" x14ac:dyDescent="0.25">
      <c r="A668" t="s">
        <v>64</v>
      </c>
      <c r="B668" s="1" t="s">
        <v>198</v>
      </c>
      <c r="C668" s="5" t="s">
        <v>211</v>
      </c>
      <c r="D668" s="5" t="s">
        <v>223</v>
      </c>
      <c r="F668" s="5"/>
      <c r="H668" s="89"/>
      <c r="N668" t="e">
        <v>#N/A</v>
      </c>
    </row>
    <row r="669" spans="1:14" x14ac:dyDescent="0.25">
      <c r="A669" t="s">
        <v>64</v>
      </c>
      <c r="B669" s="1" t="s">
        <v>198</v>
      </c>
      <c r="C669" s="5" t="s">
        <v>211</v>
      </c>
      <c r="D669" s="5">
        <v>108</v>
      </c>
      <c r="F669" s="5"/>
      <c r="H669" s="89"/>
      <c r="N669" t="e">
        <v>#N/A</v>
      </c>
    </row>
    <row r="670" spans="1:14" x14ac:dyDescent="0.25">
      <c r="A670" t="s">
        <v>64</v>
      </c>
      <c r="B670" s="1" t="s">
        <v>198</v>
      </c>
      <c r="C670" s="5" t="s">
        <v>211</v>
      </c>
      <c r="D670" s="5" t="s">
        <v>224</v>
      </c>
      <c r="F670" s="5"/>
      <c r="H670" s="89"/>
      <c r="N670" t="e">
        <v>#N/A</v>
      </c>
    </row>
    <row r="671" spans="1:14" x14ac:dyDescent="0.25">
      <c r="A671" t="s">
        <v>64</v>
      </c>
      <c r="B671" s="1" t="s">
        <v>198</v>
      </c>
      <c r="C671" s="5" t="s">
        <v>214</v>
      </c>
      <c r="D671" s="5">
        <v>176</v>
      </c>
      <c r="F671" s="5"/>
      <c r="H671" s="89"/>
      <c r="N671" t="s">
        <v>493</v>
      </c>
    </row>
    <row r="672" spans="1:14" x14ac:dyDescent="0.25">
      <c r="A672" s="2" t="s">
        <v>91</v>
      </c>
      <c r="B672" s="3" t="s">
        <v>225</v>
      </c>
      <c r="C672" s="6"/>
      <c r="D672" s="6"/>
      <c r="E672" s="7">
        <f>COUNTIFS(A673:A690,"2027-2028")</f>
        <v>18</v>
      </c>
      <c r="F672" s="5"/>
      <c r="H672" s="89"/>
    </row>
    <row r="673" spans="1:14" x14ac:dyDescent="0.25">
      <c r="A673" t="s">
        <v>91</v>
      </c>
      <c r="B673" s="1" t="s">
        <v>198</v>
      </c>
      <c r="C673" s="5" t="s">
        <v>199</v>
      </c>
      <c r="D673" s="5">
        <v>63</v>
      </c>
      <c r="F673" s="5"/>
      <c r="H673" s="89"/>
      <c r="N673" t="s">
        <v>493</v>
      </c>
    </row>
    <row r="674" spans="1:14" x14ac:dyDescent="0.25">
      <c r="A674" t="s">
        <v>91</v>
      </c>
      <c r="B674" s="1" t="s">
        <v>198</v>
      </c>
      <c r="C674" s="5" t="s">
        <v>199</v>
      </c>
      <c r="D674" s="5">
        <v>64</v>
      </c>
      <c r="F674" s="5"/>
      <c r="H674" s="89"/>
      <c r="N674" t="s">
        <v>502</v>
      </c>
    </row>
    <row r="675" spans="1:14" x14ac:dyDescent="0.25">
      <c r="A675" t="s">
        <v>91</v>
      </c>
      <c r="B675" s="1" t="s">
        <v>198</v>
      </c>
      <c r="C675" s="5" t="s">
        <v>199</v>
      </c>
      <c r="D675" s="5">
        <v>65</v>
      </c>
      <c r="F675" s="5"/>
      <c r="H675" s="89"/>
      <c r="N675" t="s">
        <v>493</v>
      </c>
    </row>
    <row r="676" spans="1:14" x14ac:dyDescent="0.25">
      <c r="A676" t="s">
        <v>91</v>
      </c>
      <c r="B676" s="1" t="s">
        <v>198</v>
      </c>
      <c r="C676" s="5" t="s">
        <v>203</v>
      </c>
      <c r="D676" s="5" t="s">
        <v>226</v>
      </c>
      <c r="F676" s="5"/>
      <c r="H676" s="89"/>
      <c r="N676" t="s">
        <v>493</v>
      </c>
    </row>
    <row r="677" spans="1:14" x14ac:dyDescent="0.25">
      <c r="A677" t="s">
        <v>91</v>
      </c>
      <c r="B677" s="1" t="s">
        <v>198</v>
      </c>
      <c r="C677" s="5" t="s">
        <v>203</v>
      </c>
      <c r="D677" s="5" t="s">
        <v>227</v>
      </c>
      <c r="F677" s="5"/>
      <c r="H677" s="89"/>
      <c r="N677" t="s">
        <v>493</v>
      </c>
    </row>
    <row r="678" spans="1:14" x14ac:dyDescent="0.25">
      <c r="A678" t="s">
        <v>91</v>
      </c>
      <c r="B678" s="1" t="s">
        <v>198</v>
      </c>
      <c r="C678" s="5" t="s">
        <v>203</v>
      </c>
      <c r="D678" s="5">
        <v>72</v>
      </c>
      <c r="F678" s="5"/>
      <c r="H678" s="89"/>
      <c r="N678" t="s">
        <v>493</v>
      </c>
    </row>
    <row r="679" spans="1:14" x14ac:dyDescent="0.25">
      <c r="A679" t="s">
        <v>91</v>
      </c>
      <c r="B679" s="1" t="s">
        <v>198</v>
      </c>
      <c r="C679" s="5" t="s">
        <v>203</v>
      </c>
      <c r="D679" s="5">
        <v>78</v>
      </c>
      <c r="F679" s="5"/>
      <c r="H679" s="89"/>
      <c r="N679" t="s">
        <v>493</v>
      </c>
    </row>
    <row r="680" spans="1:14" x14ac:dyDescent="0.25">
      <c r="A680" t="s">
        <v>91</v>
      </c>
      <c r="B680" s="1" t="s">
        <v>198</v>
      </c>
      <c r="C680" s="5" t="s">
        <v>203</v>
      </c>
      <c r="D680" s="5">
        <v>81</v>
      </c>
      <c r="F680" s="5"/>
      <c r="H680" s="89"/>
      <c r="N680" t="s">
        <v>493</v>
      </c>
    </row>
    <row r="681" spans="1:14" x14ac:dyDescent="0.25">
      <c r="A681" t="s">
        <v>91</v>
      </c>
      <c r="B681" s="1" t="s">
        <v>198</v>
      </c>
      <c r="C681" s="5" t="s">
        <v>203</v>
      </c>
      <c r="D681" s="5">
        <v>86</v>
      </c>
      <c r="F681" s="5"/>
      <c r="H681" s="89"/>
      <c r="N681" t="s">
        <v>493</v>
      </c>
    </row>
    <row r="682" spans="1:14" x14ac:dyDescent="0.25">
      <c r="A682" t="s">
        <v>91</v>
      </c>
      <c r="B682" s="1" t="s">
        <v>198</v>
      </c>
      <c r="C682" s="5" t="s">
        <v>211</v>
      </c>
      <c r="D682" s="5">
        <v>52</v>
      </c>
      <c r="F682" s="5"/>
      <c r="H682" s="89"/>
      <c r="N682" t="s">
        <v>493</v>
      </c>
    </row>
    <row r="683" spans="1:14" x14ac:dyDescent="0.25">
      <c r="A683" t="s">
        <v>91</v>
      </c>
      <c r="B683" s="1" t="s">
        <v>198</v>
      </c>
      <c r="C683" s="5" t="s">
        <v>213</v>
      </c>
      <c r="D683" s="5">
        <v>62</v>
      </c>
      <c r="F683" s="5"/>
      <c r="H683" s="89"/>
      <c r="N683" t="s">
        <v>493</v>
      </c>
    </row>
    <row r="684" spans="1:14" x14ac:dyDescent="0.25">
      <c r="A684" t="s">
        <v>91</v>
      </c>
      <c r="B684" s="1" t="s">
        <v>198</v>
      </c>
      <c r="C684" s="5" t="s">
        <v>214</v>
      </c>
      <c r="D684" s="5">
        <v>160</v>
      </c>
      <c r="F684" s="5"/>
      <c r="H684" s="89"/>
      <c r="N684" t="s">
        <v>493</v>
      </c>
    </row>
    <row r="685" spans="1:14" x14ac:dyDescent="0.25">
      <c r="A685" t="s">
        <v>91</v>
      </c>
      <c r="B685" s="1" t="s">
        <v>198</v>
      </c>
      <c r="C685" s="5" t="s">
        <v>214</v>
      </c>
      <c r="D685" s="5">
        <v>162</v>
      </c>
      <c r="F685" s="5"/>
      <c r="H685" s="89"/>
      <c r="N685" t="s">
        <v>493</v>
      </c>
    </row>
    <row r="686" spans="1:14" x14ac:dyDescent="0.25">
      <c r="A686" t="s">
        <v>91</v>
      </c>
      <c r="B686" s="1" t="s">
        <v>198</v>
      </c>
      <c r="C686" s="5" t="s">
        <v>214</v>
      </c>
      <c r="D686" s="5">
        <v>167</v>
      </c>
      <c r="F686" s="5"/>
      <c r="H686" s="89"/>
      <c r="N686" t="s">
        <v>493</v>
      </c>
    </row>
    <row r="687" spans="1:14" x14ac:dyDescent="0.25">
      <c r="A687" t="s">
        <v>91</v>
      </c>
      <c r="B687" s="1" t="s">
        <v>198</v>
      </c>
      <c r="C687" s="5" t="s">
        <v>214</v>
      </c>
      <c r="D687" s="5">
        <v>168</v>
      </c>
      <c r="F687" s="5"/>
      <c r="H687" s="89"/>
      <c r="N687" t="s">
        <v>493</v>
      </c>
    </row>
    <row r="688" spans="1:14" x14ac:dyDescent="0.25">
      <c r="A688" t="s">
        <v>91</v>
      </c>
      <c r="B688" s="1" t="s">
        <v>198</v>
      </c>
      <c r="C688" s="5" t="s">
        <v>214</v>
      </c>
      <c r="D688" s="5">
        <v>169</v>
      </c>
      <c r="F688" s="5"/>
      <c r="H688" s="89"/>
      <c r="N688" t="s">
        <v>493</v>
      </c>
    </row>
    <row r="689" spans="1:14" x14ac:dyDescent="0.25">
      <c r="A689" t="s">
        <v>91</v>
      </c>
      <c r="B689" s="1" t="s">
        <v>198</v>
      </c>
      <c r="C689" s="5" t="s">
        <v>215</v>
      </c>
      <c r="D689" s="5">
        <v>98</v>
      </c>
      <c r="F689" s="5"/>
      <c r="H689" s="89"/>
      <c r="N689" t="s">
        <v>493</v>
      </c>
    </row>
    <row r="690" spans="1:14" x14ac:dyDescent="0.25">
      <c r="A690" t="s">
        <v>91</v>
      </c>
      <c r="B690" s="1" t="s">
        <v>198</v>
      </c>
      <c r="C690" s="5" t="s">
        <v>208</v>
      </c>
      <c r="D690" s="5">
        <v>99</v>
      </c>
      <c r="F690" s="5"/>
      <c r="H690" s="89"/>
      <c r="N690" t="s">
        <v>493</v>
      </c>
    </row>
    <row r="691" spans="1:14" x14ac:dyDescent="0.25">
      <c r="A691" s="2" t="s">
        <v>95</v>
      </c>
      <c r="B691" s="3" t="s">
        <v>228</v>
      </c>
      <c r="C691" s="6"/>
      <c r="D691" s="6"/>
      <c r="E691" s="7">
        <f>COUNTIFS(A692:A712,"2028-2029")</f>
        <v>21</v>
      </c>
      <c r="F691" s="5"/>
      <c r="H691" s="89"/>
    </row>
    <row r="692" spans="1:14" x14ac:dyDescent="0.25">
      <c r="A692" t="s">
        <v>95</v>
      </c>
      <c r="B692" s="1" t="s">
        <v>198</v>
      </c>
      <c r="C692" s="5" t="s">
        <v>199</v>
      </c>
      <c r="D692" s="5">
        <v>50</v>
      </c>
      <c r="F692" s="5"/>
      <c r="H692" s="89"/>
      <c r="N692" t="s">
        <v>493</v>
      </c>
    </row>
    <row r="693" spans="1:14" x14ac:dyDescent="0.25">
      <c r="A693" t="s">
        <v>95</v>
      </c>
      <c r="B693" s="1" t="s">
        <v>198</v>
      </c>
      <c r="C693" s="5" t="s">
        <v>201</v>
      </c>
      <c r="D693" s="5" t="s">
        <v>229</v>
      </c>
      <c r="F693" s="5"/>
      <c r="H693" s="89"/>
      <c r="N693" t="s">
        <v>493</v>
      </c>
    </row>
    <row r="694" spans="1:14" x14ac:dyDescent="0.25">
      <c r="A694" t="s">
        <v>95</v>
      </c>
      <c r="B694" s="1" t="s">
        <v>198</v>
      </c>
      <c r="C694" s="5" t="s">
        <v>203</v>
      </c>
      <c r="D694" s="5">
        <v>69</v>
      </c>
      <c r="F694" s="5"/>
      <c r="H694" s="89"/>
      <c r="N694" t="s">
        <v>493</v>
      </c>
    </row>
    <row r="695" spans="1:14" x14ac:dyDescent="0.25">
      <c r="A695" t="s">
        <v>95</v>
      </c>
      <c r="B695" s="1" t="s">
        <v>198</v>
      </c>
      <c r="C695" s="5" t="s">
        <v>203</v>
      </c>
      <c r="D695" s="5">
        <v>74</v>
      </c>
      <c r="F695" s="5"/>
      <c r="H695" s="89"/>
      <c r="N695" t="s">
        <v>493</v>
      </c>
    </row>
    <row r="696" spans="1:14" x14ac:dyDescent="0.25">
      <c r="A696" t="s">
        <v>95</v>
      </c>
      <c r="B696" s="1" t="s">
        <v>198</v>
      </c>
      <c r="C696" s="5" t="s">
        <v>203</v>
      </c>
      <c r="D696" s="5">
        <v>75</v>
      </c>
      <c r="F696" s="5"/>
      <c r="H696" s="89"/>
      <c r="N696" t="s">
        <v>493</v>
      </c>
    </row>
    <row r="697" spans="1:14" x14ac:dyDescent="0.25">
      <c r="A697" t="s">
        <v>95</v>
      </c>
      <c r="B697" s="1" t="s">
        <v>198</v>
      </c>
      <c r="C697" s="5" t="s">
        <v>203</v>
      </c>
      <c r="D697" s="5">
        <v>76</v>
      </c>
      <c r="F697" s="5"/>
      <c r="H697" s="89"/>
      <c r="N697" t="s">
        <v>493</v>
      </c>
    </row>
    <row r="698" spans="1:14" x14ac:dyDescent="0.25">
      <c r="A698" t="s">
        <v>95</v>
      </c>
      <c r="B698" s="1" t="s">
        <v>198</v>
      </c>
      <c r="C698" s="5" t="s">
        <v>203</v>
      </c>
      <c r="D698" s="5">
        <v>83</v>
      </c>
      <c r="F698" s="5"/>
      <c r="H698" s="89"/>
      <c r="N698" t="s">
        <v>493</v>
      </c>
    </row>
    <row r="699" spans="1:14" x14ac:dyDescent="0.25">
      <c r="A699" t="s">
        <v>95</v>
      </c>
      <c r="B699" s="1" t="s">
        <v>198</v>
      </c>
      <c r="C699" s="5" t="s">
        <v>213</v>
      </c>
      <c r="D699" s="5">
        <v>60</v>
      </c>
      <c r="F699" s="5"/>
      <c r="H699" s="89"/>
      <c r="N699" t="s">
        <v>493</v>
      </c>
    </row>
    <row r="700" spans="1:14" x14ac:dyDescent="0.25">
      <c r="A700" t="s">
        <v>95</v>
      </c>
      <c r="B700" s="1" t="s">
        <v>198</v>
      </c>
      <c r="C700" s="5" t="s">
        <v>230</v>
      </c>
      <c r="D700" s="5">
        <v>120</v>
      </c>
      <c r="F700" s="5"/>
      <c r="H700" s="89"/>
      <c r="N700" t="s">
        <v>493</v>
      </c>
    </row>
    <row r="701" spans="1:14" x14ac:dyDescent="0.25">
      <c r="A701" t="s">
        <v>95</v>
      </c>
      <c r="B701" s="1" t="s">
        <v>198</v>
      </c>
      <c r="C701" s="5" t="s">
        <v>230</v>
      </c>
      <c r="D701" s="5">
        <v>51</v>
      </c>
      <c r="F701" s="5"/>
      <c r="H701" s="89"/>
      <c r="N701" t="s">
        <v>499</v>
      </c>
    </row>
    <row r="702" spans="1:14" x14ac:dyDescent="0.25">
      <c r="A702" t="s">
        <v>95</v>
      </c>
      <c r="B702" s="1" t="s">
        <v>198</v>
      </c>
      <c r="C702" s="5" t="s">
        <v>231</v>
      </c>
      <c r="D702" s="5">
        <v>5</v>
      </c>
      <c r="F702" s="5"/>
      <c r="H702" s="89"/>
      <c r="N702" t="s">
        <v>496</v>
      </c>
    </row>
    <row r="703" spans="1:14" x14ac:dyDescent="0.25">
      <c r="A703" t="s">
        <v>95</v>
      </c>
      <c r="B703" s="1" t="s">
        <v>198</v>
      </c>
      <c r="C703" s="5" t="s">
        <v>232</v>
      </c>
      <c r="D703" s="5" t="s">
        <v>233</v>
      </c>
      <c r="F703" s="5"/>
      <c r="H703" s="89"/>
      <c r="N703" t="s">
        <v>493</v>
      </c>
    </row>
    <row r="704" spans="1:14" x14ac:dyDescent="0.25">
      <c r="A704" t="s">
        <v>95</v>
      </c>
      <c r="B704" s="1" t="s">
        <v>198</v>
      </c>
      <c r="C704" s="5" t="s">
        <v>207</v>
      </c>
      <c r="D704" s="5">
        <v>102</v>
      </c>
      <c r="F704" s="5"/>
      <c r="H704" s="89"/>
      <c r="N704" t="s">
        <v>493</v>
      </c>
    </row>
    <row r="705" spans="1:14" x14ac:dyDescent="0.25">
      <c r="A705" t="s">
        <v>95</v>
      </c>
      <c r="B705" s="1" t="s">
        <v>198</v>
      </c>
      <c r="C705" s="5" t="s">
        <v>207</v>
      </c>
      <c r="D705" s="5">
        <v>103</v>
      </c>
      <c r="F705" s="5"/>
      <c r="H705" s="89"/>
      <c r="N705" t="s">
        <v>493</v>
      </c>
    </row>
    <row r="706" spans="1:14" x14ac:dyDescent="0.25">
      <c r="A706" t="s">
        <v>95</v>
      </c>
      <c r="B706" s="1" t="s">
        <v>198</v>
      </c>
      <c r="C706" s="5" t="s">
        <v>207</v>
      </c>
      <c r="D706" s="5">
        <v>150</v>
      </c>
      <c r="F706" s="5"/>
      <c r="H706" s="89"/>
      <c r="N706" t="s">
        <v>493</v>
      </c>
    </row>
    <row r="707" spans="1:14" x14ac:dyDescent="0.25">
      <c r="A707" t="s">
        <v>95</v>
      </c>
      <c r="B707" s="1" t="s">
        <v>198</v>
      </c>
      <c r="C707" s="5" t="s">
        <v>208</v>
      </c>
      <c r="D707" s="5">
        <v>60</v>
      </c>
      <c r="F707" s="5"/>
      <c r="H707" s="89"/>
      <c r="N707" t="s">
        <v>493</v>
      </c>
    </row>
    <row r="708" spans="1:14" x14ac:dyDescent="0.25">
      <c r="A708" t="s">
        <v>95</v>
      </c>
      <c r="B708" s="1" t="s">
        <v>198</v>
      </c>
      <c r="C708" s="5" t="s">
        <v>208</v>
      </c>
      <c r="D708" s="5" t="s">
        <v>234</v>
      </c>
      <c r="F708" s="5"/>
      <c r="H708" s="89"/>
      <c r="N708" t="s">
        <v>493</v>
      </c>
    </row>
    <row r="709" spans="1:14" x14ac:dyDescent="0.25">
      <c r="A709" t="s">
        <v>95</v>
      </c>
      <c r="B709" s="1" t="s">
        <v>198</v>
      </c>
      <c r="C709" s="5" t="s">
        <v>208</v>
      </c>
      <c r="D709" s="5" t="s">
        <v>235</v>
      </c>
      <c r="F709" s="5"/>
      <c r="H709" s="89"/>
      <c r="N709" t="s">
        <v>493</v>
      </c>
    </row>
    <row r="710" spans="1:14" x14ac:dyDescent="0.25">
      <c r="A710" t="s">
        <v>95</v>
      </c>
      <c r="B710" s="1" t="s">
        <v>198</v>
      </c>
      <c r="C710" s="5" t="s">
        <v>208</v>
      </c>
      <c r="D710" s="5" t="s">
        <v>236</v>
      </c>
      <c r="F710" s="5"/>
      <c r="H710" s="89"/>
      <c r="N710" t="s">
        <v>502</v>
      </c>
    </row>
    <row r="711" spans="1:14" x14ac:dyDescent="0.25">
      <c r="A711" t="s">
        <v>95</v>
      </c>
      <c r="B711" s="1" t="s">
        <v>198</v>
      </c>
      <c r="C711" s="5" t="s">
        <v>208</v>
      </c>
      <c r="D711" s="5">
        <v>64</v>
      </c>
      <c r="F711" s="5"/>
      <c r="H711" s="89"/>
      <c r="N711" t="s">
        <v>493</v>
      </c>
    </row>
    <row r="712" spans="1:14" x14ac:dyDescent="0.25">
      <c r="A712" t="s">
        <v>95</v>
      </c>
      <c r="B712" s="1" t="s">
        <v>198</v>
      </c>
      <c r="C712" s="5" t="s">
        <v>208</v>
      </c>
      <c r="D712" s="5" t="s">
        <v>237</v>
      </c>
      <c r="F712" s="5"/>
      <c r="H712" s="89"/>
      <c r="N712" t="s">
        <v>493</v>
      </c>
    </row>
    <row r="713" spans="1:14" x14ac:dyDescent="0.25">
      <c r="A713" s="2" t="s">
        <v>117</v>
      </c>
      <c r="B713" s="3" t="s">
        <v>238</v>
      </c>
      <c r="C713" s="6"/>
      <c r="D713" s="6"/>
      <c r="E713" s="7">
        <f>COUNTIFS(A714:A735,"2029-2030")</f>
        <v>22</v>
      </c>
      <c r="F713" s="5"/>
    </row>
    <row r="714" spans="1:14" x14ac:dyDescent="0.25">
      <c r="A714" t="s">
        <v>117</v>
      </c>
      <c r="B714" s="1" t="s">
        <v>198</v>
      </c>
      <c r="C714" s="5" t="s">
        <v>203</v>
      </c>
      <c r="D714" s="5">
        <v>70</v>
      </c>
      <c r="F714" s="5"/>
      <c r="H714" s="89"/>
      <c r="N714" t="s">
        <v>493</v>
      </c>
    </row>
    <row r="715" spans="1:14" x14ac:dyDescent="0.25">
      <c r="A715" t="s">
        <v>117</v>
      </c>
      <c r="B715" s="1" t="s">
        <v>198</v>
      </c>
      <c r="C715" s="5" t="s">
        <v>211</v>
      </c>
      <c r="D715" s="5">
        <v>55</v>
      </c>
      <c r="F715" s="5"/>
      <c r="H715" s="89"/>
      <c r="N715" t="s">
        <v>493</v>
      </c>
    </row>
    <row r="716" spans="1:14" x14ac:dyDescent="0.25">
      <c r="A716" t="s">
        <v>117</v>
      </c>
      <c r="B716" s="1" t="s">
        <v>198</v>
      </c>
      <c r="C716" s="5" t="s">
        <v>230</v>
      </c>
      <c r="D716" s="5">
        <v>52</v>
      </c>
      <c r="F716" s="5"/>
      <c r="H716" s="89"/>
      <c r="N716" t="s">
        <v>499</v>
      </c>
    </row>
    <row r="717" spans="1:14" x14ac:dyDescent="0.25">
      <c r="A717" t="s">
        <v>117</v>
      </c>
      <c r="B717" s="1" t="s">
        <v>198</v>
      </c>
      <c r="C717" s="5" t="s">
        <v>230</v>
      </c>
      <c r="D717" s="5">
        <v>140</v>
      </c>
      <c r="F717" s="5"/>
      <c r="H717" s="89"/>
      <c r="N717" t="s">
        <v>493</v>
      </c>
    </row>
    <row r="718" spans="1:14" x14ac:dyDescent="0.25">
      <c r="A718" t="s">
        <v>117</v>
      </c>
      <c r="B718" s="1" t="s">
        <v>198</v>
      </c>
      <c r="C718" s="5" t="s">
        <v>230</v>
      </c>
      <c r="D718" s="5">
        <v>160</v>
      </c>
      <c r="F718" s="5"/>
      <c r="H718" s="89"/>
      <c r="N718" t="s">
        <v>493</v>
      </c>
    </row>
    <row r="719" spans="1:14" x14ac:dyDescent="0.25">
      <c r="A719" t="s">
        <v>117</v>
      </c>
      <c r="B719" s="1" t="s">
        <v>198</v>
      </c>
      <c r="C719" s="5" t="s">
        <v>207</v>
      </c>
      <c r="D719" s="5">
        <v>152</v>
      </c>
      <c r="F719" s="5"/>
      <c r="H719" s="89"/>
      <c r="N719" t="s">
        <v>493</v>
      </c>
    </row>
    <row r="720" spans="1:14" x14ac:dyDescent="0.25">
      <c r="A720" t="s">
        <v>117</v>
      </c>
      <c r="B720" s="1" t="s">
        <v>198</v>
      </c>
      <c r="C720" s="5" t="s">
        <v>207</v>
      </c>
      <c r="D720" s="5" t="s">
        <v>239</v>
      </c>
      <c r="F720" s="5"/>
      <c r="H720" s="89"/>
      <c r="N720" t="s">
        <v>493</v>
      </c>
    </row>
    <row r="721" spans="1:14" x14ac:dyDescent="0.25">
      <c r="A721" t="s">
        <v>117</v>
      </c>
      <c r="B721" s="1" t="s">
        <v>198</v>
      </c>
      <c r="C721" s="5" t="s">
        <v>207</v>
      </c>
      <c r="D721" s="5" t="s">
        <v>240</v>
      </c>
      <c r="F721" s="5"/>
      <c r="H721" s="89"/>
      <c r="N721" t="s">
        <v>493</v>
      </c>
    </row>
    <row r="722" spans="1:14" x14ac:dyDescent="0.25">
      <c r="A722" t="s">
        <v>117</v>
      </c>
      <c r="B722" s="1" t="s">
        <v>198</v>
      </c>
      <c r="C722" s="5" t="s">
        <v>207</v>
      </c>
      <c r="D722" s="5">
        <v>157</v>
      </c>
      <c r="F722" s="5"/>
      <c r="H722" s="89"/>
      <c r="N722" t="s">
        <v>493</v>
      </c>
    </row>
    <row r="723" spans="1:14" x14ac:dyDescent="0.25">
      <c r="A723" t="s">
        <v>117</v>
      </c>
      <c r="B723" s="1" t="s">
        <v>198</v>
      </c>
      <c r="C723" s="5" t="s">
        <v>207</v>
      </c>
      <c r="D723" s="5" t="s">
        <v>241</v>
      </c>
      <c r="F723" s="5"/>
      <c r="H723" s="89"/>
      <c r="N723" t="s">
        <v>493</v>
      </c>
    </row>
    <row r="724" spans="1:14" x14ac:dyDescent="0.25">
      <c r="A724" t="s">
        <v>117</v>
      </c>
      <c r="B724" s="1" t="s">
        <v>198</v>
      </c>
      <c r="C724" s="5" t="s">
        <v>208</v>
      </c>
      <c r="D724" s="5" t="s">
        <v>242</v>
      </c>
      <c r="F724" s="5"/>
      <c r="H724" s="89"/>
      <c r="N724" t="s">
        <v>493</v>
      </c>
    </row>
    <row r="725" spans="1:14" x14ac:dyDescent="0.25">
      <c r="A725" t="s">
        <v>117</v>
      </c>
      <c r="B725" s="1" t="s">
        <v>198</v>
      </c>
      <c r="C725" s="5" t="s">
        <v>208</v>
      </c>
      <c r="D725" s="5" t="s">
        <v>243</v>
      </c>
      <c r="F725" s="5"/>
      <c r="H725" s="89"/>
      <c r="N725" t="s">
        <v>493</v>
      </c>
    </row>
    <row r="726" spans="1:14" x14ac:dyDescent="0.25">
      <c r="A726" t="s">
        <v>117</v>
      </c>
      <c r="B726" s="1" t="s">
        <v>198</v>
      </c>
      <c r="C726" s="5" t="s">
        <v>208</v>
      </c>
      <c r="D726" s="5">
        <v>65</v>
      </c>
      <c r="F726" s="5"/>
      <c r="H726" s="89"/>
      <c r="N726" t="s">
        <v>502</v>
      </c>
    </row>
    <row r="727" spans="1:14" x14ac:dyDescent="0.25">
      <c r="A727" t="s">
        <v>117</v>
      </c>
      <c r="B727" s="1" t="s">
        <v>198</v>
      </c>
      <c r="C727" s="5" t="s">
        <v>208</v>
      </c>
      <c r="D727" s="5">
        <v>66</v>
      </c>
      <c r="F727" s="5"/>
      <c r="H727" s="89"/>
      <c r="N727" t="s">
        <v>502</v>
      </c>
    </row>
    <row r="728" spans="1:14" x14ac:dyDescent="0.25">
      <c r="A728" t="s">
        <v>117</v>
      </c>
      <c r="B728" s="1" t="s">
        <v>198</v>
      </c>
      <c r="C728" s="5" t="s">
        <v>208</v>
      </c>
      <c r="D728" s="5">
        <v>68</v>
      </c>
      <c r="F728" s="5"/>
      <c r="H728" s="89"/>
      <c r="N728" t="s">
        <v>502</v>
      </c>
    </row>
    <row r="729" spans="1:14" x14ac:dyDescent="0.25">
      <c r="A729" t="s">
        <v>117</v>
      </c>
      <c r="B729" s="1" t="s">
        <v>198</v>
      </c>
      <c r="C729" s="5" t="s">
        <v>208</v>
      </c>
      <c r="D729" s="5">
        <v>69</v>
      </c>
      <c r="F729" s="5"/>
      <c r="H729" s="89"/>
    </row>
    <row r="730" spans="1:14" x14ac:dyDescent="0.25">
      <c r="A730" t="s">
        <v>117</v>
      </c>
      <c r="B730" s="1" t="s">
        <v>198</v>
      </c>
      <c r="C730" s="5" t="s">
        <v>208</v>
      </c>
      <c r="D730" s="5" t="s">
        <v>204</v>
      </c>
      <c r="F730" s="5"/>
      <c r="H730" s="89"/>
      <c r="N730" t="s">
        <v>493</v>
      </c>
    </row>
    <row r="731" spans="1:14" x14ac:dyDescent="0.25">
      <c r="A731" t="s">
        <v>117</v>
      </c>
      <c r="B731" s="1" t="s">
        <v>198</v>
      </c>
      <c r="C731" s="5" t="s">
        <v>208</v>
      </c>
      <c r="D731" s="5" t="s">
        <v>205</v>
      </c>
      <c r="F731" s="5"/>
      <c r="H731" s="89"/>
      <c r="N731" t="s">
        <v>493</v>
      </c>
    </row>
    <row r="732" spans="1:14" x14ac:dyDescent="0.25">
      <c r="A732" t="s">
        <v>117</v>
      </c>
      <c r="B732" s="1" t="s">
        <v>198</v>
      </c>
      <c r="C732" s="5" t="s">
        <v>208</v>
      </c>
      <c r="D732" s="5" t="s">
        <v>206</v>
      </c>
      <c r="F732" s="5"/>
      <c r="H732" s="89"/>
      <c r="N732" t="s">
        <v>493</v>
      </c>
    </row>
    <row r="733" spans="1:14" x14ac:dyDescent="0.25">
      <c r="A733" t="s">
        <v>117</v>
      </c>
      <c r="B733" s="1" t="s">
        <v>198</v>
      </c>
      <c r="C733" s="5" t="s">
        <v>208</v>
      </c>
      <c r="D733" s="5" t="s">
        <v>226</v>
      </c>
      <c r="F733" s="5"/>
      <c r="H733" s="89"/>
      <c r="N733" t="s">
        <v>493</v>
      </c>
    </row>
    <row r="734" spans="1:14" x14ac:dyDescent="0.25">
      <c r="A734" t="s">
        <v>117</v>
      </c>
      <c r="B734" s="1" t="s">
        <v>198</v>
      </c>
      <c r="C734" s="5" t="s">
        <v>208</v>
      </c>
      <c r="D734" s="5" t="s">
        <v>227</v>
      </c>
      <c r="F734" s="5"/>
      <c r="H734" s="89"/>
      <c r="N734" t="s">
        <v>493</v>
      </c>
    </row>
    <row r="735" spans="1:14" x14ac:dyDescent="0.25">
      <c r="A735" t="s">
        <v>117</v>
      </c>
      <c r="B735" s="1" t="s">
        <v>198</v>
      </c>
      <c r="C735" s="5" t="s">
        <v>208</v>
      </c>
      <c r="D735" s="5" t="s">
        <v>244</v>
      </c>
      <c r="F735" s="5"/>
      <c r="H735" s="89"/>
      <c r="N735" t="s">
        <v>493</v>
      </c>
    </row>
    <row r="736" spans="1:14" x14ac:dyDescent="0.25">
      <c r="A736" s="2" t="s">
        <v>4</v>
      </c>
      <c r="B736" s="2" t="s">
        <v>245</v>
      </c>
      <c r="C736" s="6"/>
      <c r="D736" s="6"/>
      <c r="E736" s="7">
        <v>0</v>
      </c>
      <c r="F736" s="5"/>
      <c r="H736" s="89"/>
    </row>
    <row r="737" spans="1:14" x14ac:dyDescent="0.25">
      <c r="A737" s="2" t="s">
        <v>20</v>
      </c>
      <c r="B737" s="2" t="s">
        <v>246</v>
      </c>
      <c r="C737" s="6"/>
      <c r="D737" s="6"/>
      <c r="E737" s="7">
        <f>COUNTIFS(A738:A786,"2024-2025")</f>
        <v>48</v>
      </c>
      <c r="F737" s="5"/>
      <c r="H737" s="89"/>
    </row>
    <row r="738" spans="1:14" x14ac:dyDescent="0.25">
      <c r="A738" t="s">
        <v>20</v>
      </c>
      <c r="B738" t="s">
        <v>247</v>
      </c>
      <c r="C738" s="5" t="s">
        <v>248</v>
      </c>
      <c r="D738" s="5">
        <v>701</v>
      </c>
      <c r="F738" s="5"/>
      <c r="H738" s="89"/>
      <c r="N738" t="s">
        <v>496</v>
      </c>
    </row>
    <row r="739" spans="1:14" x14ac:dyDescent="0.25">
      <c r="A739" t="s">
        <v>20</v>
      </c>
      <c r="B739" t="s">
        <v>247</v>
      </c>
      <c r="C739" s="5" t="s">
        <v>248</v>
      </c>
      <c r="D739" s="5">
        <v>709</v>
      </c>
      <c r="F739" s="5"/>
      <c r="H739" s="89"/>
      <c r="N739" t="s">
        <v>496</v>
      </c>
    </row>
    <row r="740" spans="1:14" x14ac:dyDescent="0.25">
      <c r="A740" t="s">
        <v>20</v>
      </c>
      <c r="B740" t="s">
        <v>247</v>
      </c>
      <c r="C740" s="5" t="s">
        <v>249</v>
      </c>
      <c r="D740" s="5">
        <v>1</v>
      </c>
      <c r="F740" s="5"/>
      <c r="H740" s="89"/>
      <c r="N740" t="s">
        <v>496</v>
      </c>
    </row>
    <row r="741" spans="1:14" x14ac:dyDescent="0.25">
      <c r="A741" t="s">
        <v>20</v>
      </c>
      <c r="B741" t="s">
        <v>247</v>
      </c>
      <c r="C741" s="5" t="s">
        <v>249</v>
      </c>
      <c r="D741" s="5">
        <v>13</v>
      </c>
      <c r="F741" s="5"/>
      <c r="H741" s="89"/>
      <c r="N741" t="s">
        <v>496</v>
      </c>
    </row>
    <row r="742" spans="1:14" x14ac:dyDescent="0.25">
      <c r="A742" t="s">
        <v>20</v>
      </c>
      <c r="B742" t="s">
        <v>247</v>
      </c>
      <c r="C742" s="5" t="s">
        <v>249</v>
      </c>
      <c r="D742" s="5">
        <v>14</v>
      </c>
      <c r="F742" s="5"/>
      <c r="H742" s="89"/>
      <c r="N742" t="s">
        <v>496</v>
      </c>
    </row>
    <row r="743" spans="1:14" x14ac:dyDescent="0.25">
      <c r="A743" t="s">
        <v>20</v>
      </c>
      <c r="B743" t="s">
        <v>247</v>
      </c>
      <c r="C743" s="5" t="s">
        <v>249</v>
      </c>
      <c r="D743" s="5" t="s">
        <v>250</v>
      </c>
      <c r="F743" s="5"/>
      <c r="H743" s="89"/>
      <c r="N743" t="s">
        <v>496</v>
      </c>
    </row>
    <row r="744" spans="1:14" x14ac:dyDescent="0.25">
      <c r="A744" t="s">
        <v>20</v>
      </c>
      <c r="B744" t="s">
        <v>247</v>
      </c>
      <c r="C744" s="5" t="s">
        <v>249</v>
      </c>
      <c r="D744" s="5">
        <v>17</v>
      </c>
      <c r="F744" s="5"/>
      <c r="H744" s="89"/>
      <c r="N744" t="s">
        <v>496</v>
      </c>
    </row>
    <row r="745" spans="1:14" x14ac:dyDescent="0.25">
      <c r="A745" t="s">
        <v>20</v>
      </c>
      <c r="B745" t="s">
        <v>247</v>
      </c>
      <c r="C745" s="5" t="s">
        <v>249</v>
      </c>
      <c r="D745" s="5">
        <v>18</v>
      </c>
      <c r="F745" s="5"/>
      <c r="H745" s="89"/>
      <c r="N745" t="s">
        <v>496</v>
      </c>
    </row>
    <row r="746" spans="1:14" x14ac:dyDescent="0.25">
      <c r="A746" s="15" t="s">
        <v>482</v>
      </c>
      <c r="B746" s="15" t="s">
        <v>247</v>
      </c>
      <c r="C746" s="17" t="s">
        <v>249</v>
      </c>
      <c r="D746" s="17">
        <v>21</v>
      </c>
      <c r="E746" s="76"/>
      <c r="F746" s="17"/>
      <c r="G746" s="77" t="s">
        <v>490</v>
      </c>
      <c r="H746" s="95" t="s">
        <v>490</v>
      </c>
      <c r="I746" s="77" t="s">
        <v>484</v>
      </c>
      <c r="J746" s="77" t="s">
        <v>498</v>
      </c>
      <c r="K746" s="78">
        <v>45593</v>
      </c>
      <c r="L746" s="15" t="s">
        <v>484</v>
      </c>
      <c r="N746" t="s">
        <v>496</v>
      </c>
    </row>
    <row r="747" spans="1:14" x14ac:dyDescent="0.25">
      <c r="A747" t="s">
        <v>20</v>
      </c>
      <c r="B747" t="s">
        <v>247</v>
      </c>
      <c r="C747" s="5" t="s">
        <v>249</v>
      </c>
      <c r="D747" s="5" t="s">
        <v>251</v>
      </c>
      <c r="F747" s="5"/>
      <c r="H747" s="89"/>
      <c r="N747" t="s">
        <v>496</v>
      </c>
    </row>
    <row r="748" spans="1:14" x14ac:dyDescent="0.25">
      <c r="A748" t="s">
        <v>20</v>
      </c>
      <c r="B748" t="s">
        <v>247</v>
      </c>
      <c r="C748" s="5" t="s">
        <v>249</v>
      </c>
      <c r="D748" s="5" t="s">
        <v>252</v>
      </c>
      <c r="F748" s="5"/>
      <c r="H748" s="89"/>
      <c r="N748" t="s">
        <v>496</v>
      </c>
    </row>
    <row r="749" spans="1:14" x14ac:dyDescent="0.25">
      <c r="A749" t="s">
        <v>20</v>
      </c>
      <c r="B749" t="s">
        <v>247</v>
      </c>
      <c r="C749" s="5" t="s">
        <v>249</v>
      </c>
      <c r="D749" s="5">
        <v>28</v>
      </c>
      <c r="F749" s="5"/>
      <c r="H749" s="89"/>
      <c r="N749" t="s">
        <v>496</v>
      </c>
    </row>
    <row r="750" spans="1:14" x14ac:dyDescent="0.25">
      <c r="A750" t="s">
        <v>20</v>
      </c>
      <c r="B750" t="s">
        <v>247</v>
      </c>
      <c r="C750" s="5" t="s">
        <v>249</v>
      </c>
      <c r="D750" s="5">
        <v>3</v>
      </c>
      <c r="F750" s="5"/>
      <c r="H750" s="89"/>
      <c r="N750" t="s">
        <v>496</v>
      </c>
    </row>
    <row r="751" spans="1:14" x14ac:dyDescent="0.25">
      <c r="A751" t="s">
        <v>20</v>
      </c>
      <c r="B751" t="s">
        <v>247</v>
      </c>
      <c r="C751" s="5" t="s">
        <v>249</v>
      </c>
      <c r="D751" s="5">
        <v>32</v>
      </c>
      <c r="F751" s="5"/>
      <c r="H751" s="89"/>
      <c r="N751" t="s">
        <v>496</v>
      </c>
    </row>
    <row r="752" spans="1:14" x14ac:dyDescent="0.25">
      <c r="A752" t="s">
        <v>20</v>
      </c>
      <c r="B752" t="s">
        <v>247</v>
      </c>
      <c r="C752" s="5" t="s">
        <v>249</v>
      </c>
      <c r="D752" s="5" t="s">
        <v>253</v>
      </c>
      <c r="F752" s="5"/>
      <c r="H752" s="89"/>
      <c r="N752" t="s">
        <v>496</v>
      </c>
    </row>
    <row r="753" spans="1:14" x14ac:dyDescent="0.25">
      <c r="A753" t="s">
        <v>20</v>
      </c>
      <c r="B753" t="s">
        <v>247</v>
      </c>
      <c r="C753" s="5" t="s">
        <v>249</v>
      </c>
      <c r="D753" s="5">
        <v>33</v>
      </c>
      <c r="F753" s="5"/>
      <c r="H753" s="89"/>
      <c r="N753" t="s">
        <v>496</v>
      </c>
    </row>
    <row r="754" spans="1:14" x14ac:dyDescent="0.25">
      <c r="A754" t="s">
        <v>20</v>
      </c>
      <c r="B754" t="s">
        <v>247</v>
      </c>
      <c r="C754" s="5" t="s">
        <v>249</v>
      </c>
      <c r="D754" s="5">
        <v>34</v>
      </c>
      <c r="F754" s="5"/>
      <c r="H754" s="89"/>
      <c r="N754" t="s">
        <v>496</v>
      </c>
    </row>
    <row r="755" spans="1:14" x14ac:dyDescent="0.25">
      <c r="A755" t="s">
        <v>20</v>
      </c>
      <c r="B755" t="s">
        <v>247</v>
      </c>
      <c r="C755" s="5" t="s">
        <v>249</v>
      </c>
      <c r="D755" s="5">
        <v>45</v>
      </c>
      <c r="F755" s="5"/>
      <c r="H755" s="89"/>
      <c r="N755" t="s">
        <v>496</v>
      </c>
    </row>
    <row r="756" spans="1:14" x14ac:dyDescent="0.25">
      <c r="A756" t="s">
        <v>20</v>
      </c>
      <c r="B756" t="s">
        <v>247</v>
      </c>
      <c r="C756" s="5" t="s">
        <v>254</v>
      </c>
      <c r="D756" s="5">
        <v>10.1</v>
      </c>
      <c r="F756" s="5"/>
      <c r="H756" s="89"/>
      <c r="N756" t="s">
        <v>496</v>
      </c>
    </row>
    <row r="757" spans="1:14" x14ac:dyDescent="0.25">
      <c r="A757" t="s">
        <v>20</v>
      </c>
      <c r="B757" t="s">
        <v>247</v>
      </c>
      <c r="C757" s="5" t="s">
        <v>254</v>
      </c>
      <c r="D757" s="5">
        <v>10.199999999999999</v>
      </c>
      <c r="F757" s="5"/>
      <c r="H757" s="89"/>
      <c r="N757" t="s">
        <v>496</v>
      </c>
    </row>
    <row r="758" spans="1:14" x14ac:dyDescent="0.25">
      <c r="A758" t="s">
        <v>20</v>
      </c>
      <c r="B758" t="s">
        <v>247</v>
      </c>
      <c r="C758" s="5" t="s">
        <v>254</v>
      </c>
      <c r="D758" s="5">
        <v>11.1</v>
      </c>
      <c r="F758" s="5"/>
      <c r="H758" s="89"/>
      <c r="N758" t="s">
        <v>496</v>
      </c>
    </row>
    <row r="759" spans="1:14" x14ac:dyDescent="0.25">
      <c r="A759" t="s">
        <v>20</v>
      </c>
      <c r="B759" t="s">
        <v>247</v>
      </c>
      <c r="C759" s="5" t="s">
        <v>254</v>
      </c>
      <c r="D759" s="5">
        <v>13.1</v>
      </c>
      <c r="F759" s="5"/>
      <c r="H759" s="89"/>
      <c r="N759" t="s">
        <v>496</v>
      </c>
    </row>
    <row r="760" spans="1:14" x14ac:dyDescent="0.25">
      <c r="A760" t="s">
        <v>20</v>
      </c>
      <c r="B760" t="s">
        <v>247</v>
      </c>
      <c r="C760" s="5" t="s">
        <v>254</v>
      </c>
      <c r="D760" s="5">
        <v>13.2</v>
      </c>
      <c r="F760" s="5"/>
      <c r="H760" s="89"/>
      <c r="N760" t="s">
        <v>496</v>
      </c>
    </row>
    <row r="761" spans="1:14" x14ac:dyDescent="0.25">
      <c r="A761" t="s">
        <v>20</v>
      </c>
      <c r="B761" t="s">
        <v>247</v>
      </c>
      <c r="C761" s="5" t="s">
        <v>254</v>
      </c>
      <c r="D761" s="5">
        <v>13.3</v>
      </c>
      <c r="F761" s="5"/>
      <c r="H761" s="89"/>
      <c r="N761" t="s">
        <v>496</v>
      </c>
    </row>
    <row r="762" spans="1:14" x14ac:dyDescent="0.25">
      <c r="A762" t="s">
        <v>20</v>
      </c>
      <c r="B762" t="s">
        <v>247</v>
      </c>
      <c r="C762" s="5" t="s">
        <v>254</v>
      </c>
      <c r="D762" s="5">
        <v>13.4</v>
      </c>
      <c r="F762" s="5"/>
      <c r="H762" s="89"/>
      <c r="N762" t="s">
        <v>496</v>
      </c>
    </row>
    <row r="763" spans="1:14" x14ac:dyDescent="0.25">
      <c r="A763" t="s">
        <v>20</v>
      </c>
      <c r="B763" t="s">
        <v>247</v>
      </c>
      <c r="C763" s="5" t="s">
        <v>254</v>
      </c>
      <c r="D763" s="5">
        <v>13.5</v>
      </c>
      <c r="F763" s="5"/>
      <c r="H763" s="89"/>
      <c r="N763" t="s">
        <v>496</v>
      </c>
    </row>
    <row r="764" spans="1:14" x14ac:dyDescent="0.25">
      <c r="A764" t="s">
        <v>20</v>
      </c>
      <c r="B764" t="s">
        <v>247</v>
      </c>
      <c r="C764" s="5" t="s">
        <v>254</v>
      </c>
      <c r="D764" s="5">
        <v>13.6</v>
      </c>
      <c r="F764" s="5"/>
      <c r="H764" s="89"/>
      <c r="N764" t="s">
        <v>496</v>
      </c>
    </row>
    <row r="765" spans="1:14" x14ac:dyDescent="0.25">
      <c r="A765" t="s">
        <v>20</v>
      </c>
      <c r="B765" t="s">
        <v>247</v>
      </c>
      <c r="C765" s="5" t="s">
        <v>254</v>
      </c>
      <c r="D765" s="5">
        <v>14.1</v>
      </c>
      <c r="F765" s="5"/>
      <c r="H765" s="89"/>
      <c r="N765" t="s">
        <v>496</v>
      </c>
    </row>
    <row r="766" spans="1:14" x14ac:dyDescent="0.25">
      <c r="A766" t="s">
        <v>20</v>
      </c>
      <c r="B766" t="s">
        <v>247</v>
      </c>
      <c r="C766" s="5" t="s">
        <v>254</v>
      </c>
      <c r="D766" s="5">
        <v>14.2</v>
      </c>
      <c r="F766" s="5"/>
      <c r="H766" s="89"/>
      <c r="N766" t="s">
        <v>496</v>
      </c>
    </row>
    <row r="767" spans="1:14" x14ac:dyDescent="0.25">
      <c r="A767" t="s">
        <v>20</v>
      </c>
      <c r="B767" t="s">
        <v>247</v>
      </c>
      <c r="C767" s="5" t="s">
        <v>254</v>
      </c>
      <c r="D767" s="5">
        <v>14.3</v>
      </c>
      <c r="F767" s="5"/>
      <c r="H767" s="89"/>
      <c r="N767" t="s">
        <v>496</v>
      </c>
    </row>
    <row r="768" spans="1:14" x14ac:dyDescent="0.25">
      <c r="A768" t="s">
        <v>20</v>
      </c>
      <c r="B768" t="s">
        <v>247</v>
      </c>
      <c r="C768" s="5" t="s">
        <v>254</v>
      </c>
      <c r="D768" s="5">
        <v>14.4</v>
      </c>
      <c r="F768" s="5"/>
      <c r="H768" s="89"/>
      <c r="N768" t="s">
        <v>496</v>
      </c>
    </row>
    <row r="769" spans="1:14" x14ac:dyDescent="0.25">
      <c r="A769" t="s">
        <v>20</v>
      </c>
      <c r="B769" t="s">
        <v>247</v>
      </c>
      <c r="C769" s="5" t="s">
        <v>254</v>
      </c>
      <c r="D769" s="5">
        <v>16.100000000000001</v>
      </c>
      <c r="F769" s="5"/>
      <c r="H769" s="89"/>
      <c r="N769" t="s">
        <v>496</v>
      </c>
    </row>
    <row r="770" spans="1:14" x14ac:dyDescent="0.25">
      <c r="A770" t="s">
        <v>20</v>
      </c>
      <c r="B770" t="s">
        <v>247</v>
      </c>
      <c r="C770" s="5" t="s">
        <v>254</v>
      </c>
      <c r="D770" s="5">
        <v>16.2</v>
      </c>
      <c r="F770" s="5"/>
      <c r="H770" s="89"/>
      <c r="N770" t="s">
        <v>496</v>
      </c>
    </row>
    <row r="771" spans="1:14" x14ac:dyDescent="0.25">
      <c r="A771" t="s">
        <v>20</v>
      </c>
      <c r="B771" t="s">
        <v>247</v>
      </c>
      <c r="C771" s="5" t="s">
        <v>254</v>
      </c>
      <c r="D771" s="5">
        <v>16.3</v>
      </c>
      <c r="F771" s="5"/>
      <c r="H771" s="89"/>
      <c r="N771" t="s">
        <v>496</v>
      </c>
    </row>
    <row r="772" spans="1:14" x14ac:dyDescent="0.25">
      <c r="A772" t="s">
        <v>20</v>
      </c>
      <c r="B772" t="s">
        <v>247</v>
      </c>
      <c r="C772" s="5" t="s">
        <v>254</v>
      </c>
      <c r="D772" s="5">
        <v>16.399999999999999</v>
      </c>
      <c r="F772" s="5"/>
      <c r="H772" s="89"/>
      <c r="N772" t="s">
        <v>496</v>
      </c>
    </row>
    <row r="773" spans="1:14" x14ac:dyDescent="0.25">
      <c r="A773" t="s">
        <v>20</v>
      </c>
      <c r="B773" t="s">
        <v>247</v>
      </c>
      <c r="C773" s="5" t="s">
        <v>254</v>
      </c>
      <c r="D773" s="5">
        <v>16.5</v>
      </c>
      <c r="F773" s="5"/>
      <c r="H773" s="89"/>
      <c r="N773" t="s">
        <v>496</v>
      </c>
    </row>
    <row r="774" spans="1:14" x14ac:dyDescent="0.25">
      <c r="A774" t="s">
        <v>20</v>
      </c>
      <c r="B774" t="s">
        <v>247</v>
      </c>
      <c r="C774" s="5" t="s">
        <v>254</v>
      </c>
      <c r="D774" s="5">
        <v>16.600000000000001</v>
      </c>
      <c r="F774" s="5"/>
      <c r="H774" s="89"/>
      <c r="N774" t="s">
        <v>496</v>
      </c>
    </row>
    <row r="775" spans="1:14" x14ac:dyDescent="0.25">
      <c r="A775" t="s">
        <v>20</v>
      </c>
      <c r="B775" t="s">
        <v>247</v>
      </c>
      <c r="C775" s="5" t="s">
        <v>254</v>
      </c>
      <c r="D775" s="5">
        <v>21.1</v>
      </c>
      <c r="F775" s="5"/>
      <c r="H775" s="89"/>
      <c r="N775" t="s">
        <v>496</v>
      </c>
    </row>
    <row r="776" spans="1:14" x14ac:dyDescent="0.25">
      <c r="A776" t="s">
        <v>20</v>
      </c>
      <c r="B776" t="s">
        <v>247</v>
      </c>
      <c r="C776" s="5" t="s">
        <v>254</v>
      </c>
      <c r="D776" s="5">
        <v>21.2</v>
      </c>
      <c r="F776" s="5"/>
      <c r="H776" s="89"/>
      <c r="N776" t="s">
        <v>496</v>
      </c>
    </row>
    <row r="777" spans="1:14" x14ac:dyDescent="0.25">
      <c r="A777" t="s">
        <v>20</v>
      </c>
      <c r="B777" t="s">
        <v>247</v>
      </c>
      <c r="C777" s="5" t="s">
        <v>254</v>
      </c>
      <c r="D777" s="5">
        <v>21.3</v>
      </c>
      <c r="F777" s="5"/>
      <c r="H777" s="89"/>
      <c r="N777" t="s">
        <v>496</v>
      </c>
    </row>
    <row r="778" spans="1:14" x14ac:dyDescent="0.25">
      <c r="A778" t="s">
        <v>20</v>
      </c>
      <c r="B778" t="s">
        <v>247</v>
      </c>
      <c r="C778" s="5" t="s">
        <v>254</v>
      </c>
      <c r="D778" s="5">
        <v>21.4</v>
      </c>
      <c r="F778" s="5"/>
      <c r="H778" s="89"/>
      <c r="N778" t="s">
        <v>496</v>
      </c>
    </row>
    <row r="779" spans="1:14" x14ac:dyDescent="0.25">
      <c r="A779" t="s">
        <v>20</v>
      </c>
      <c r="B779" t="s">
        <v>247</v>
      </c>
      <c r="C779" s="5" t="s">
        <v>255</v>
      </c>
      <c r="D779" s="5">
        <v>4</v>
      </c>
      <c r="F779" s="5"/>
      <c r="H779" s="89"/>
      <c r="N779" t="s">
        <v>493</v>
      </c>
    </row>
    <row r="780" spans="1:14" x14ac:dyDescent="0.25">
      <c r="A780" t="s">
        <v>20</v>
      </c>
      <c r="B780" t="s">
        <v>247</v>
      </c>
      <c r="C780" s="5" t="s">
        <v>255</v>
      </c>
      <c r="D780" s="5">
        <v>6</v>
      </c>
      <c r="F780" s="5"/>
      <c r="H780" s="89"/>
      <c r="N780" t="s">
        <v>499</v>
      </c>
    </row>
    <row r="781" spans="1:14" x14ac:dyDescent="0.25">
      <c r="A781" t="s">
        <v>20</v>
      </c>
      <c r="B781" t="s">
        <v>247</v>
      </c>
      <c r="C781" s="5" t="s">
        <v>255</v>
      </c>
      <c r="D781" s="5" t="s">
        <v>57</v>
      </c>
      <c r="F781" s="5"/>
      <c r="H781" s="89"/>
      <c r="N781" t="s">
        <v>493</v>
      </c>
    </row>
    <row r="782" spans="1:14" x14ac:dyDescent="0.25">
      <c r="A782" t="s">
        <v>20</v>
      </c>
      <c r="B782" t="s">
        <v>247</v>
      </c>
      <c r="C782" s="5" t="s">
        <v>255</v>
      </c>
      <c r="D782" s="5" t="s">
        <v>256</v>
      </c>
      <c r="F782" s="5"/>
      <c r="H782" s="89"/>
      <c r="N782" t="s">
        <v>493</v>
      </c>
    </row>
    <row r="783" spans="1:14" x14ac:dyDescent="0.25">
      <c r="A783" t="s">
        <v>20</v>
      </c>
      <c r="B783" t="s">
        <v>247</v>
      </c>
      <c r="C783" s="5" t="s">
        <v>255</v>
      </c>
      <c r="D783" s="5" t="s">
        <v>257</v>
      </c>
      <c r="F783" s="5"/>
      <c r="H783" s="89"/>
      <c r="N783" t="s">
        <v>493</v>
      </c>
    </row>
    <row r="784" spans="1:14" x14ac:dyDescent="0.25">
      <c r="A784" t="s">
        <v>20</v>
      </c>
      <c r="B784" t="s">
        <v>247</v>
      </c>
      <c r="C784" s="5" t="s">
        <v>255</v>
      </c>
      <c r="D784" s="5" t="s">
        <v>258</v>
      </c>
      <c r="F784" s="5"/>
      <c r="H784" s="89"/>
      <c r="N784" t="s">
        <v>493</v>
      </c>
    </row>
    <row r="785" spans="1:14" x14ac:dyDescent="0.25">
      <c r="A785" t="s">
        <v>20</v>
      </c>
      <c r="B785" t="s">
        <v>247</v>
      </c>
      <c r="C785" s="5" t="s">
        <v>255</v>
      </c>
      <c r="D785" s="5">
        <v>63</v>
      </c>
      <c r="F785" s="5"/>
      <c r="H785" s="89"/>
      <c r="N785" t="s">
        <v>493</v>
      </c>
    </row>
    <row r="786" spans="1:14" x14ac:dyDescent="0.25">
      <c r="A786" t="s">
        <v>20</v>
      </c>
      <c r="B786" t="s">
        <v>247</v>
      </c>
      <c r="C786" s="5" t="s">
        <v>255</v>
      </c>
      <c r="D786" s="5">
        <v>64</v>
      </c>
      <c r="F786" s="5"/>
      <c r="H786" s="89"/>
      <c r="N786" t="s">
        <v>493</v>
      </c>
    </row>
    <row r="787" spans="1:14" x14ac:dyDescent="0.25">
      <c r="A787" s="2" t="s">
        <v>52</v>
      </c>
      <c r="B787" s="2" t="s">
        <v>259</v>
      </c>
      <c r="C787" s="6"/>
      <c r="D787" s="6"/>
      <c r="E787" s="7">
        <f>COUNTIFS(A788:A851,"2025-2026")</f>
        <v>64</v>
      </c>
      <c r="F787" s="5"/>
      <c r="H787" s="89"/>
    </row>
    <row r="788" spans="1:14" x14ac:dyDescent="0.25">
      <c r="A788" t="s">
        <v>52</v>
      </c>
      <c r="B788" t="s">
        <v>247</v>
      </c>
      <c r="C788" s="5" t="s">
        <v>254</v>
      </c>
      <c r="D788" s="5">
        <v>21.5</v>
      </c>
      <c r="F788" s="5"/>
      <c r="H788" s="89"/>
      <c r="N788" t="s">
        <v>496</v>
      </c>
    </row>
    <row r="789" spans="1:14" x14ac:dyDescent="0.25">
      <c r="A789" t="s">
        <v>52</v>
      </c>
      <c r="B789" t="s">
        <v>247</v>
      </c>
      <c r="C789" s="5" t="s">
        <v>254</v>
      </c>
      <c r="D789" s="5">
        <v>21.6</v>
      </c>
      <c r="F789" s="5"/>
      <c r="H789" s="89"/>
      <c r="N789" t="s">
        <v>496</v>
      </c>
    </row>
    <row r="790" spans="1:14" x14ac:dyDescent="0.25">
      <c r="A790" t="s">
        <v>52</v>
      </c>
      <c r="B790" t="s">
        <v>247</v>
      </c>
      <c r="C790" s="5" t="s">
        <v>254</v>
      </c>
      <c r="D790" s="5">
        <v>29</v>
      </c>
      <c r="F790" s="5"/>
      <c r="H790" s="89"/>
      <c r="N790" t="s">
        <v>496</v>
      </c>
    </row>
    <row r="791" spans="1:14" x14ac:dyDescent="0.25">
      <c r="A791" t="s">
        <v>52</v>
      </c>
      <c r="B791" t="s">
        <v>247</v>
      </c>
      <c r="C791" s="5" t="s">
        <v>254</v>
      </c>
      <c r="D791" s="5">
        <v>32</v>
      </c>
      <c r="F791" s="5"/>
      <c r="H791" s="89"/>
      <c r="N791" t="s">
        <v>496</v>
      </c>
    </row>
    <row r="792" spans="1:14" x14ac:dyDescent="0.25">
      <c r="A792" t="s">
        <v>52</v>
      </c>
      <c r="B792" t="s">
        <v>247</v>
      </c>
      <c r="C792" s="5" t="s">
        <v>254</v>
      </c>
      <c r="D792" s="5">
        <v>37.1</v>
      </c>
      <c r="F792" s="5"/>
      <c r="H792" s="89"/>
      <c r="N792" t="s">
        <v>496</v>
      </c>
    </row>
    <row r="793" spans="1:14" x14ac:dyDescent="0.25">
      <c r="A793" t="s">
        <v>52</v>
      </c>
      <c r="B793" t="s">
        <v>247</v>
      </c>
      <c r="C793" s="5" t="s">
        <v>254</v>
      </c>
      <c r="D793" s="5">
        <v>88.1</v>
      </c>
      <c r="F793" s="5"/>
      <c r="H793" s="89"/>
      <c r="N793" t="s">
        <v>496</v>
      </c>
    </row>
    <row r="794" spans="1:14" x14ac:dyDescent="0.25">
      <c r="A794" t="s">
        <v>52</v>
      </c>
      <c r="B794" t="s">
        <v>247</v>
      </c>
      <c r="C794" s="5" t="s">
        <v>254</v>
      </c>
      <c r="D794" s="5">
        <v>88.2</v>
      </c>
      <c r="F794" s="5"/>
      <c r="H794" s="89"/>
      <c r="N794" t="s">
        <v>496</v>
      </c>
    </row>
    <row r="795" spans="1:14" x14ac:dyDescent="0.25">
      <c r="A795" t="s">
        <v>52</v>
      </c>
      <c r="B795" t="s">
        <v>247</v>
      </c>
      <c r="C795" s="5" t="s">
        <v>254</v>
      </c>
      <c r="D795" s="5">
        <v>88.3</v>
      </c>
      <c r="F795" s="5"/>
      <c r="H795" s="89"/>
      <c r="N795" t="s">
        <v>496</v>
      </c>
    </row>
    <row r="796" spans="1:14" x14ac:dyDescent="0.25">
      <c r="A796" t="s">
        <v>52</v>
      </c>
      <c r="B796" t="s">
        <v>247</v>
      </c>
      <c r="C796" s="5" t="s">
        <v>254</v>
      </c>
      <c r="D796" s="5">
        <v>88.4</v>
      </c>
      <c r="F796" s="5"/>
      <c r="H796" s="89"/>
      <c r="N796" t="s">
        <v>496</v>
      </c>
    </row>
    <row r="797" spans="1:14" x14ac:dyDescent="0.25">
      <c r="A797" t="s">
        <v>52</v>
      </c>
      <c r="B797" t="s">
        <v>247</v>
      </c>
      <c r="C797" s="5" t="s">
        <v>260</v>
      </c>
      <c r="D797" s="5">
        <v>1.4</v>
      </c>
      <c r="F797" s="5"/>
      <c r="H797" s="89"/>
      <c r="N797" t="s">
        <v>496</v>
      </c>
    </row>
    <row r="798" spans="1:14" x14ac:dyDescent="0.25">
      <c r="A798" t="s">
        <v>52</v>
      </c>
      <c r="B798" t="s">
        <v>247</v>
      </c>
      <c r="C798" s="5" t="s">
        <v>260</v>
      </c>
      <c r="D798" s="5">
        <v>10.1</v>
      </c>
      <c r="F798" s="5"/>
      <c r="H798" s="89"/>
      <c r="N798" t="s">
        <v>496</v>
      </c>
    </row>
    <row r="799" spans="1:14" x14ac:dyDescent="0.25">
      <c r="A799" t="s">
        <v>52</v>
      </c>
      <c r="B799" t="s">
        <v>247</v>
      </c>
      <c r="C799" s="5" t="s">
        <v>260</v>
      </c>
      <c r="D799" s="5">
        <v>10.199999999999999</v>
      </c>
      <c r="F799" s="5"/>
      <c r="H799" s="89"/>
      <c r="N799" t="s">
        <v>496</v>
      </c>
    </row>
    <row r="800" spans="1:14" x14ac:dyDescent="0.25">
      <c r="A800" t="s">
        <v>52</v>
      </c>
      <c r="B800" t="s">
        <v>247</v>
      </c>
      <c r="C800" s="5" t="s">
        <v>260</v>
      </c>
      <c r="D800" s="5">
        <v>12.1</v>
      </c>
      <c r="F800" s="5"/>
      <c r="H800" s="89"/>
      <c r="N800" t="s">
        <v>496</v>
      </c>
    </row>
    <row r="801" spans="1:14" x14ac:dyDescent="0.25">
      <c r="A801" t="s">
        <v>52</v>
      </c>
      <c r="B801" t="s">
        <v>247</v>
      </c>
      <c r="C801" s="5" t="s">
        <v>260</v>
      </c>
      <c r="D801" s="5">
        <v>12.3</v>
      </c>
      <c r="F801" s="5"/>
      <c r="H801" s="89"/>
      <c r="N801" t="s">
        <v>496</v>
      </c>
    </row>
    <row r="802" spans="1:14" x14ac:dyDescent="0.25">
      <c r="A802" t="s">
        <v>52</v>
      </c>
      <c r="B802" t="s">
        <v>247</v>
      </c>
      <c r="C802" s="5" t="s">
        <v>260</v>
      </c>
      <c r="D802" s="5">
        <v>3.1</v>
      </c>
      <c r="F802" s="5"/>
      <c r="H802" s="89"/>
      <c r="N802" t="s">
        <v>496</v>
      </c>
    </row>
    <row r="803" spans="1:14" x14ac:dyDescent="0.25">
      <c r="A803" t="s">
        <v>52</v>
      </c>
      <c r="B803" t="s">
        <v>247</v>
      </c>
      <c r="C803" s="5" t="s">
        <v>260</v>
      </c>
      <c r="D803" s="5">
        <v>3.2</v>
      </c>
      <c r="F803" s="5"/>
      <c r="H803" s="89"/>
      <c r="N803" t="s">
        <v>496</v>
      </c>
    </row>
    <row r="804" spans="1:14" x14ac:dyDescent="0.25">
      <c r="A804" t="s">
        <v>52</v>
      </c>
      <c r="B804" t="s">
        <v>247</v>
      </c>
      <c r="C804" s="5" t="s">
        <v>261</v>
      </c>
      <c r="D804" s="5">
        <v>1.1000000000000001</v>
      </c>
      <c r="F804" s="5"/>
      <c r="H804" s="89"/>
      <c r="N804" t="s">
        <v>496</v>
      </c>
    </row>
    <row r="805" spans="1:14" x14ac:dyDescent="0.25">
      <c r="A805" t="s">
        <v>52</v>
      </c>
      <c r="B805" t="s">
        <v>247</v>
      </c>
      <c r="C805" s="5" t="s">
        <v>261</v>
      </c>
      <c r="D805" s="5">
        <v>1.2</v>
      </c>
      <c r="F805" s="5"/>
      <c r="H805" s="89"/>
      <c r="N805" t="s">
        <v>496</v>
      </c>
    </row>
    <row r="806" spans="1:14" x14ac:dyDescent="0.25">
      <c r="A806" t="s">
        <v>52</v>
      </c>
      <c r="B806" t="s">
        <v>247</v>
      </c>
      <c r="C806" s="5" t="s">
        <v>261</v>
      </c>
      <c r="D806" s="5">
        <v>1.3</v>
      </c>
      <c r="F806" s="5"/>
      <c r="H806" s="89"/>
      <c r="N806" t="s">
        <v>496</v>
      </c>
    </row>
    <row r="807" spans="1:14" x14ac:dyDescent="0.25">
      <c r="A807" t="s">
        <v>52</v>
      </c>
      <c r="B807" t="s">
        <v>247</v>
      </c>
      <c r="C807" s="5" t="s">
        <v>261</v>
      </c>
      <c r="D807" s="5">
        <v>1.4</v>
      </c>
      <c r="F807" s="5"/>
      <c r="H807" s="89"/>
      <c r="N807" t="s">
        <v>496</v>
      </c>
    </row>
    <row r="808" spans="1:14" x14ac:dyDescent="0.25">
      <c r="A808" t="s">
        <v>52</v>
      </c>
      <c r="B808" t="s">
        <v>247</v>
      </c>
      <c r="C808" s="5" t="s">
        <v>261</v>
      </c>
      <c r="D808" s="5">
        <v>4.0999999999999996</v>
      </c>
      <c r="F808" s="5"/>
      <c r="H808" s="89"/>
      <c r="N808" t="s">
        <v>496</v>
      </c>
    </row>
    <row r="809" spans="1:14" x14ac:dyDescent="0.25">
      <c r="A809" t="s">
        <v>52</v>
      </c>
      <c r="B809" t="s">
        <v>247</v>
      </c>
      <c r="C809" s="5" t="s">
        <v>262</v>
      </c>
      <c r="D809" s="5">
        <v>1.2</v>
      </c>
      <c r="F809" s="5"/>
      <c r="H809" s="89"/>
      <c r="N809" t="s">
        <v>496</v>
      </c>
    </row>
    <row r="810" spans="1:14" x14ac:dyDescent="0.25">
      <c r="A810" t="s">
        <v>52</v>
      </c>
      <c r="B810" t="s">
        <v>247</v>
      </c>
      <c r="C810" s="5" t="s">
        <v>262</v>
      </c>
      <c r="D810" s="5">
        <v>10.1</v>
      </c>
      <c r="F810" s="5"/>
      <c r="H810" s="89"/>
      <c r="N810" t="s">
        <v>496</v>
      </c>
    </row>
    <row r="811" spans="1:14" x14ac:dyDescent="0.25">
      <c r="A811" t="s">
        <v>52</v>
      </c>
      <c r="B811" t="s">
        <v>247</v>
      </c>
      <c r="C811" s="5" t="s">
        <v>262</v>
      </c>
      <c r="D811" s="5">
        <v>11.1</v>
      </c>
      <c r="F811" s="5"/>
      <c r="H811" s="89"/>
      <c r="N811" t="s">
        <v>496</v>
      </c>
    </row>
    <row r="812" spans="1:14" x14ac:dyDescent="0.25">
      <c r="A812" t="s">
        <v>52</v>
      </c>
      <c r="B812" t="s">
        <v>247</v>
      </c>
      <c r="C812" s="5" t="s">
        <v>262</v>
      </c>
      <c r="D812" s="5">
        <v>12.1</v>
      </c>
      <c r="F812" s="5"/>
      <c r="H812" s="89"/>
      <c r="N812" t="s">
        <v>496</v>
      </c>
    </row>
    <row r="813" spans="1:14" x14ac:dyDescent="0.25">
      <c r="A813" t="s">
        <v>52</v>
      </c>
      <c r="B813" t="s">
        <v>247</v>
      </c>
      <c r="C813" s="5" t="s">
        <v>262</v>
      </c>
      <c r="D813" s="5">
        <v>16.100000000000001</v>
      </c>
      <c r="F813" s="5"/>
      <c r="H813" s="89"/>
      <c r="N813" t="s">
        <v>496</v>
      </c>
    </row>
    <row r="814" spans="1:14" x14ac:dyDescent="0.25">
      <c r="A814" t="s">
        <v>52</v>
      </c>
      <c r="B814" t="s">
        <v>247</v>
      </c>
      <c r="C814" s="5" t="s">
        <v>262</v>
      </c>
      <c r="D814" s="5">
        <v>17.100000000000001</v>
      </c>
      <c r="F814" s="5"/>
      <c r="H814" s="89"/>
      <c r="N814" t="s">
        <v>496</v>
      </c>
    </row>
    <row r="815" spans="1:14" x14ac:dyDescent="0.25">
      <c r="A815" t="s">
        <v>52</v>
      </c>
      <c r="B815" t="s">
        <v>247</v>
      </c>
      <c r="C815" s="5" t="s">
        <v>262</v>
      </c>
      <c r="D815" s="5">
        <v>2.1</v>
      </c>
      <c r="F815" s="5"/>
      <c r="H815" s="89"/>
      <c r="N815" t="s">
        <v>496</v>
      </c>
    </row>
    <row r="816" spans="1:14" x14ac:dyDescent="0.25">
      <c r="A816" t="s">
        <v>52</v>
      </c>
      <c r="B816" t="s">
        <v>247</v>
      </c>
      <c r="C816" s="5" t="s">
        <v>262</v>
      </c>
      <c r="D816" s="5">
        <v>2.2000000000000002</v>
      </c>
      <c r="F816" s="5"/>
      <c r="H816" s="89"/>
      <c r="N816" t="s">
        <v>496</v>
      </c>
    </row>
    <row r="817" spans="1:14" x14ac:dyDescent="0.25">
      <c r="A817" t="s">
        <v>52</v>
      </c>
      <c r="B817" t="s">
        <v>247</v>
      </c>
      <c r="C817" s="5" t="s">
        <v>262</v>
      </c>
      <c r="D817" s="5">
        <v>21.1</v>
      </c>
      <c r="F817" s="5"/>
      <c r="H817" s="89"/>
      <c r="N817" t="s">
        <v>496</v>
      </c>
    </row>
    <row r="818" spans="1:14" x14ac:dyDescent="0.25">
      <c r="A818" t="s">
        <v>52</v>
      </c>
      <c r="B818" t="s">
        <v>247</v>
      </c>
      <c r="C818" s="5" t="s">
        <v>262</v>
      </c>
      <c r="D818" s="5">
        <v>25.1</v>
      </c>
      <c r="F818" s="5"/>
      <c r="H818" s="89"/>
      <c r="N818" t="s">
        <v>496</v>
      </c>
    </row>
    <row r="819" spans="1:14" x14ac:dyDescent="0.25">
      <c r="A819" t="s">
        <v>52</v>
      </c>
      <c r="B819" t="s">
        <v>247</v>
      </c>
      <c r="C819" s="5" t="s">
        <v>262</v>
      </c>
      <c r="D819" s="5">
        <v>26.1</v>
      </c>
      <c r="F819" s="5"/>
      <c r="H819" s="89"/>
      <c r="N819" t="s">
        <v>496</v>
      </c>
    </row>
    <row r="820" spans="1:14" x14ac:dyDescent="0.25">
      <c r="A820" t="s">
        <v>52</v>
      </c>
      <c r="B820" t="s">
        <v>247</v>
      </c>
      <c r="C820" s="5" t="s">
        <v>262</v>
      </c>
      <c r="D820" s="5">
        <v>3.1</v>
      </c>
      <c r="F820" s="5"/>
      <c r="H820" s="89"/>
      <c r="N820" t="s">
        <v>496</v>
      </c>
    </row>
    <row r="821" spans="1:14" x14ac:dyDescent="0.25">
      <c r="A821" t="s">
        <v>52</v>
      </c>
      <c r="B821" t="s">
        <v>247</v>
      </c>
      <c r="C821" s="5" t="s">
        <v>262</v>
      </c>
      <c r="D821" s="5">
        <v>3.2</v>
      </c>
      <c r="F821" s="5"/>
      <c r="H821" s="89"/>
      <c r="N821" t="s">
        <v>496</v>
      </c>
    </row>
    <row r="822" spans="1:14" x14ac:dyDescent="0.25">
      <c r="A822" t="s">
        <v>52</v>
      </c>
      <c r="B822" t="s">
        <v>247</v>
      </c>
      <c r="C822" s="5" t="s">
        <v>262</v>
      </c>
      <c r="D822" s="5">
        <v>3.3</v>
      </c>
      <c r="F822" s="5"/>
      <c r="H822" s="89"/>
      <c r="N822" t="s">
        <v>496</v>
      </c>
    </row>
    <row r="823" spans="1:14" x14ac:dyDescent="0.25">
      <c r="A823" t="s">
        <v>52</v>
      </c>
      <c r="B823" t="s">
        <v>247</v>
      </c>
      <c r="C823" s="5" t="s">
        <v>262</v>
      </c>
      <c r="D823" s="5">
        <v>30.1</v>
      </c>
      <c r="F823" s="5"/>
      <c r="H823" s="89"/>
      <c r="N823" t="s">
        <v>496</v>
      </c>
    </row>
    <row r="824" spans="1:14" x14ac:dyDescent="0.25">
      <c r="A824" t="s">
        <v>52</v>
      </c>
      <c r="B824" t="s">
        <v>247</v>
      </c>
      <c r="C824" s="5" t="s">
        <v>262</v>
      </c>
      <c r="D824" s="5">
        <v>31.1</v>
      </c>
      <c r="F824" s="5"/>
      <c r="H824" s="89"/>
      <c r="N824" t="s">
        <v>496</v>
      </c>
    </row>
    <row r="825" spans="1:14" x14ac:dyDescent="0.25">
      <c r="A825" t="s">
        <v>52</v>
      </c>
      <c r="B825" t="s">
        <v>247</v>
      </c>
      <c r="C825" s="5" t="s">
        <v>262</v>
      </c>
      <c r="D825" s="5">
        <v>35.1</v>
      </c>
      <c r="F825" s="5"/>
      <c r="H825" s="89"/>
      <c r="N825" t="s">
        <v>496</v>
      </c>
    </row>
    <row r="826" spans="1:14" x14ac:dyDescent="0.25">
      <c r="A826" t="s">
        <v>52</v>
      </c>
      <c r="B826" t="s">
        <v>247</v>
      </c>
      <c r="C826" s="5" t="s">
        <v>262</v>
      </c>
      <c r="D826" s="5">
        <v>36.1</v>
      </c>
      <c r="F826" s="5"/>
      <c r="H826" s="89"/>
      <c r="N826" t="s">
        <v>496</v>
      </c>
    </row>
    <row r="827" spans="1:14" x14ac:dyDescent="0.25">
      <c r="A827" t="s">
        <v>52</v>
      </c>
      <c r="B827" t="s">
        <v>247</v>
      </c>
      <c r="C827" s="5" t="s">
        <v>262</v>
      </c>
      <c r="D827" s="5">
        <v>37.1</v>
      </c>
      <c r="F827" s="5"/>
      <c r="H827" s="89"/>
      <c r="N827" t="s">
        <v>496</v>
      </c>
    </row>
    <row r="828" spans="1:14" x14ac:dyDescent="0.25">
      <c r="A828" t="s">
        <v>52</v>
      </c>
      <c r="B828" t="s">
        <v>247</v>
      </c>
      <c r="C828" s="5" t="s">
        <v>262</v>
      </c>
      <c r="D828" s="5">
        <v>5.0999999999999996</v>
      </c>
      <c r="F828" s="5"/>
      <c r="H828" s="89"/>
      <c r="N828" t="s">
        <v>496</v>
      </c>
    </row>
    <row r="829" spans="1:14" x14ac:dyDescent="0.25">
      <c r="A829" t="s">
        <v>52</v>
      </c>
      <c r="B829" t="s">
        <v>247</v>
      </c>
      <c r="C829" s="5" t="s">
        <v>262</v>
      </c>
      <c r="D829" s="5">
        <v>5.2</v>
      </c>
      <c r="F829" s="5"/>
      <c r="H829" s="89"/>
      <c r="N829" t="s">
        <v>496</v>
      </c>
    </row>
    <row r="830" spans="1:14" x14ac:dyDescent="0.25">
      <c r="A830" t="s">
        <v>52</v>
      </c>
      <c r="B830" t="s">
        <v>247</v>
      </c>
      <c r="C830" s="5" t="s">
        <v>262</v>
      </c>
      <c r="D830" s="5">
        <v>50</v>
      </c>
      <c r="F830" s="5"/>
      <c r="H830" s="89"/>
      <c r="N830" t="s">
        <v>496</v>
      </c>
    </row>
    <row r="831" spans="1:14" x14ac:dyDescent="0.25">
      <c r="A831" t="s">
        <v>52</v>
      </c>
      <c r="B831" t="s">
        <v>247</v>
      </c>
      <c r="C831" s="5" t="s">
        <v>262</v>
      </c>
      <c r="D831" s="5">
        <v>6.1</v>
      </c>
      <c r="F831" s="5"/>
      <c r="H831" s="89"/>
      <c r="N831" t="s">
        <v>496</v>
      </c>
    </row>
    <row r="832" spans="1:14" x14ac:dyDescent="0.25">
      <c r="A832" t="s">
        <v>52</v>
      </c>
      <c r="B832" t="s">
        <v>247</v>
      </c>
      <c r="C832" s="5" t="s">
        <v>262</v>
      </c>
      <c r="D832" s="5">
        <v>6.2</v>
      </c>
      <c r="F832" s="5"/>
      <c r="H832" s="89"/>
      <c r="N832" t="s">
        <v>496</v>
      </c>
    </row>
    <row r="833" spans="1:14" x14ac:dyDescent="0.25">
      <c r="A833" t="s">
        <v>52</v>
      </c>
      <c r="B833" t="s">
        <v>247</v>
      </c>
      <c r="C833" s="5" t="s">
        <v>262</v>
      </c>
      <c r="D833" s="5">
        <v>61</v>
      </c>
      <c r="F833" s="5"/>
      <c r="H833" s="89"/>
      <c r="N833" t="s">
        <v>496</v>
      </c>
    </row>
    <row r="834" spans="1:14" x14ac:dyDescent="0.25">
      <c r="A834" t="s">
        <v>52</v>
      </c>
      <c r="B834" t="s">
        <v>247</v>
      </c>
      <c r="C834" s="5" t="s">
        <v>262</v>
      </c>
      <c r="D834" s="5">
        <v>62</v>
      </c>
      <c r="F834" s="5"/>
      <c r="H834" s="89"/>
      <c r="N834" t="s">
        <v>496</v>
      </c>
    </row>
    <row r="835" spans="1:14" x14ac:dyDescent="0.25">
      <c r="A835" t="s">
        <v>52</v>
      </c>
      <c r="B835" t="s">
        <v>247</v>
      </c>
      <c r="C835" s="5" t="s">
        <v>262</v>
      </c>
      <c r="D835" s="5">
        <v>63</v>
      </c>
      <c r="F835" s="5"/>
      <c r="H835" s="89"/>
      <c r="N835" t="s">
        <v>496</v>
      </c>
    </row>
    <row r="836" spans="1:14" x14ac:dyDescent="0.25">
      <c r="A836" t="s">
        <v>52</v>
      </c>
      <c r="B836" t="s">
        <v>247</v>
      </c>
      <c r="C836" s="5" t="s">
        <v>262</v>
      </c>
      <c r="D836" s="5">
        <v>64</v>
      </c>
      <c r="F836" s="5"/>
      <c r="H836" s="89"/>
      <c r="N836" t="s">
        <v>496</v>
      </c>
    </row>
    <row r="837" spans="1:14" x14ac:dyDescent="0.25">
      <c r="A837" t="s">
        <v>52</v>
      </c>
      <c r="B837" t="s">
        <v>247</v>
      </c>
      <c r="C837" s="5" t="s">
        <v>262</v>
      </c>
      <c r="D837" s="5">
        <v>7.1</v>
      </c>
      <c r="F837" s="5"/>
      <c r="H837" s="89"/>
      <c r="N837" t="s">
        <v>496</v>
      </c>
    </row>
    <row r="838" spans="1:14" x14ac:dyDescent="0.25">
      <c r="A838" t="s">
        <v>52</v>
      </c>
      <c r="B838" t="s">
        <v>247</v>
      </c>
      <c r="C838" s="5" t="s">
        <v>262</v>
      </c>
      <c r="D838" s="5">
        <v>7.2</v>
      </c>
      <c r="F838" s="5"/>
      <c r="H838" s="89"/>
      <c r="N838" t="s">
        <v>496</v>
      </c>
    </row>
    <row r="839" spans="1:14" x14ac:dyDescent="0.25">
      <c r="A839" t="s">
        <v>52</v>
      </c>
      <c r="B839" t="s">
        <v>247</v>
      </c>
      <c r="C839" s="5" t="s">
        <v>262</v>
      </c>
      <c r="D839" s="5">
        <v>8.1999999999999993</v>
      </c>
      <c r="F839" s="5"/>
      <c r="H839" s="89"/>
      <c r="N839" t="s">
        <v>496</v>
      </c>
    </row>
    <row r="840" spans="1:14" x14ac:dyDescent="0.25">
      <c r="A840" t="s">
        <v>52</v>
      </c>
      <c r="B840" t="s">
        <v>247</v>
      </c>
      <c r="C840" s="5" t="s">
        <v>263</v>
      </c>
      <c r="D840" s="5">
        <v>3.1</v>
      </c>
      <c r="F840" s="5"/>
      <c r="H840" s="89"/>
      <c r="N840" t="s">
        <v>496</v>
      </c>
    </row>
    <row r="841" spans="1:14" x14ac:dyDescent="0.25">
      <c r="A841" t="s">
        <v>52</v>
      </c>
      <c r="B841" t="s">
        <v>247</v>
      </c>
      <c r="C841" s="5" t="s">
        <v>263</v>
      </c>
      <c r="D841" s="5">
        <v>3.2</v>
      </c>
      <c r="F841" s="5"/>
      <c r="H841" s="89"/>
      <c r="N841" t="s">
        <v>496</v>
      </c>
    </row>
    <row r="842" spans="1:14" x14ac:dyDescent="0.25">
      <c r="A842" t="s">
        <v>52</v>
      </c>
      <c r="B842" t="s">
        <v>247</v>
      </c>
      <c r="C842" s="5" t="s">
        <v>263</v>
      </c>
      <c r="D842" s="5">
        <v>3.3</v>
      </c>
      <c r="F842" s="5"/>
      <c r="H842" s="89"/>
      <c r="N842" t="s">
        <v>496</v>
      </c>
    </row>
    <row r="843" spans="1:14" x14ac:dyDescent="0.25">
      <c r="A843" t="s">
        <v>52</v>
      </c>
      <c r="B843" t="s">
        <v>247</v>
      </c>
      <c r="C843" s="5" t="s">
        <v>263</v>
      </c>
      <c r="D843" s="5">
        <v>4.0999999999999996</v>
      </c>
      <c r="F843" s="5"/>
      <c r="H843" s="89"/>
      <c r="N843" t="s">
        <v>496</v>
      </c>
    </row>
    <row r="844" spans="1:14" x14ac:dyDescent="0.25">
      <c r="A844" t="s">
        <v>52</v>
      </c>
      <c r="B844" t="s">
        <v>247</v>
      </c>
      <c r="C844" s="5" t="s">
        <v>263</v>
      </c>
      <c r="D844" s="5">
        <v>4.2</v>
      </c>
      <c r="F844" s="5"/>
      <c r="H844" s="89"/>
      <c r="N844" t="s">
        <v>496</v>
      </c>
    </row>
    <row r="845" spans="1:14" x14ac:dyDescent="0.25">
      <c r="A845" t="s">
        <v>52</v>
      </c>
      <c r="B845" t="s">
        <v>247</v>
      </c>
      <c r="C845" s="5" t="s">
        <v>263</v>
      </c>
      <c r="D845" s="5">
        <v>4.3</v>
      </c>
      <c r="F845" s="5"/>
      <c r="H845" s="89"/>
      <c r="N845" t="s">
        <v>496</v>
      </c>
    </row>
    <row r="846" spans="1:14" x14ac:dyDescent="0.25">
      <c r="A846" t="s">
        <v>52</v>
      </c>
      <c r="B846" t="s">
        <v>247</v>
      </c>
      <c r="C846" s="5" t="s">
        <v>255</v>
      </c>
      <c r="D846" s="5">
        <v>2</v>
      </c>
      <c r="F846" s="5"/>
      <c r="H846" s="89"/>
      <c r="N846" t="s">
        <v>496</v>
      </c>
    </row>
    <row r="847" spans="1:14" x14ac:dyDescent="0.25">
      <c r="A847" t="s">
        <v>52</v>
      </c>
      <c r="B847" t="s">
        <v>247</v>
      </c>
      <c r="C847" s="5" t="s">
        <v>255</v>
      </c>
      <c r="D847" s="5">
        <v>3</v>
      </c>
      <c r="F847" s="5"/>
      <c r="H847" s="89"/>
      <c r="N847" t="s">
        <v>496</v>
      </c>
    </row>
    <row r="848" spans="1:14" x14ac:dyDescent="0.25">
      <c r="A848" t="s">
        <v>52</v>
      </c>
      <c r="B848" t="s">
        <v>247</v>
      </c>
      <c r="C848" s="5" t="s">
        <v>255</v>
      </c>
      <c r="D848" s="5">
        <v>82</v>
      </c>
      <c r="F848" s="5"/>
      <c r="H848" s="89"/>
      <c r="N848" t="s">
        <v>496</v>
      </c>
    </row>
    <row r="849" spans="1:14" x14ac:dyDescent="0.25">
      <c r="A849" t="s">
        <v>52</v>
      </c>
      <c r="B849" t="s">
        <v>247</v>
      </c>
      <c r="C849" s="5" t="s">
        <v>264</v>
      </c>
      <c r="D849" s="5">
        <v>8.1</v>
      </c>
      <c r="F849" s="5"/>
      <c r="H849" s="89"/>
      <c r="N849" t="s">
        <v>496</v>
      </c>
    </row>
    <row r="850" spans="1:14" x14ac:dyDescent="0.25">
      <c r="A850" t="s">
        <v>52</v>
      </c>
      <c r="B850" t="s">
        <v>247</v>
      </c>
      <c r="C850" s="5" t="s">
        <v>264</v>
      </c>
      <c r="D850" s="5">
        <v>8.3000000000000007</v>
      </c>
      <c r="F850" s="5"/>
      <c r="H850" s="89"/>
      <c r="N850" t="s">
        <v>496</v>
      </c>
    </row>
    <row r="851" spans="1:14" x14ac:dyDescent="0.25">
      <c r="A851" t="s">
        <v>52</v>
      </c>
      <c r="B851" t="s">
        <v>247</v>
      </c>
      <c r="C851" s="5" t="s">
        <v>264</v>
      </c>
      <c r="D851" s="5">
        <v>9.1</v>
      </c>
      <c r="F851" s="5"/>
      <c r="H851" s="89"/>
      <c r="N851" t="s">
        <v>496</v>
      </c>
    </row>
    <row r="852" spans="1:14" x14ac:dyDescent="0.25">
      <c r="A852" s="2" t="s">
        <v>64</v>
      </c>
      <c r="B852" s="2" t="s">
        <v>265</v>
      </c>
      <c r="C852" s="6"/>
      <c r="D852" s="6"/>
      <c r="E852" s="7">
        <f>COUNTIFS(A853:A867,"2026-2027")</f>
        <v>15</v>
      </c>
      <c r="F852" s="5"/>
      <c r="H852" s="89"/>
    </row>
    <row r="853" spans="1:14" x14ac:dyDescent="0.25">
      <c r="A853" t="s">
        <v>64</v>
      </c>
      <c r="B853" t="s">
        <v>247</v>
      </c>
      <c r="C853" s="5" t="s">
        <v>248</v>
      </c>
      <c r="D853" s="5">
        <v>301</v>
      </c>
      <c r="F853" s="5"/>
      <c r="H853" s="89"/>
      <c r="N853" t="s">
        <v>496</v>
      </c>
    </row>
    <row r="854" spans="1:14" x14ac:dyDescent="0.25">
      <c r="A854" t="s">
        <v>64</v>
      </c>
      <c r="B854" t="s">
        <v>247</v>
      </c>
      <c r="C854" s="5" t="s">
        <v>249</v>
      </c>
      <c r="D854" s="5" t="s">
        <v>266</v>
      </c>
      <c r="F854" s="5"/>
      <c r="H854" s="89"/>
      <c r="N854" t="s">
        <v>496</v>
      </c>
    </row>
    <row r="855" spans="1:14" x14ac:dyDescent="0.25">
      <c r="A855" t="s">
        <v>64</v>
      </c>
      <c r="B855" t="s">
        <v>247</v>
      </c>
      <c r="C855" s="5" t="s">
        <v>249</v>
      </c>
      <c r="D855" s="5" t="s">
        <v>63</v>
      </c>
      <c r="F855" s="5"/>
      <c r="H855" s="89"/>
      <c r="N855" t="s">
        <v>496</v>
      </c>
    </row>
    <row r="856" spans="1:14" x14ac:dyDescent="0.25">
      <c r="A856" t="s">
        <v>64</v>
      </c>
      <c r="B856" t="s">
        <v>247</v>
      </c>
      <c r="C856" s="5" t="s">
        <v>249</v>
      </c>
      <c r="D856" s="5">
        <v>37</v>
      </c>
      <c r="F856" s="5"/>
      <c r="H856" s="89"/>
      <c r="N856" t="s">
        <v>496</v>
      </c>
    </row>
    <row r="857" spans="1:14" x14ac:dyDescent="0.25">
      <c r="A857" t="s">
        <v>64</v>
      </c>
      <c r="B857" t="s">
        <v>247</v>
      </c>
      <c r="C857" s="5" t="s">
        <v>249</v>
      </c>
      <c r="D857" s="5">
        <v>38</v>
      </c>
      <c r="F857" s="5"/>
      <c r="H857" s="89"/>
      <c r="N857" t="s">
        <v>496</v>
      </c>
    </row>
    <row r="858" spans="1:14" x14ac:dyDescent="0.25">
      <c r="A858" t="s">
        <v>64</v>
      </c>
      <c r="B858" t="s">
        <v>247</v>
      </c>
      <c r="C858" s="5" t="s">
        <v>249</v>
      </c>
      <c r="D858" s="5">
        <v>8</v>
      </c>
      <c r="F858" s="5"/>
      <c r="H858" s="89"/>
      <c r="N858" t="s">
        <v>496</v>
      </c>
    </row>
    <row r="859" spans="1:14" x14ac:dyDescent="0.25">
      <c r="A859" t="s">
        <v>64</v>
      </c>
      <c r="B859" t="s">
        <v>247</v>
      </c>
      <c r="C859" s="5" t="s">
        <v>254</v>
      </c>
      <c r="D859" s="5">
        <v>150</v>
      </c>
      <c r="F859" s="5"/>
      <c r="H859" s="89"/>
      <c r="N859" t="s">
        <v>496</v>
      </c>
    </row>
    <row r="860" spans="1:14" x14ac:dyDescent="0.25">
      <c r="A860" t="s">
        <v>64</v>
      </c>
      <c r="B860" t="s">
        <v>247</v>
      </c>
      <c r="C860" s="5" t="s">
        <v>254</v>
      </c>
      <c r="D860" s="5">
        <v>47</v>
      </c>
      <c r="F860" s="5"/>
      <c r="H860" s="89"/>
      <c r="N860" t="s">
        <v>496</v>
      </c>
    </row>
    <row r="861" spans="1:14" x14ac:dyDescent="0.25">
      <c r="A861" t="s">
        <v>64</v>
      </c>
      <c r="B861" t="s">
        <v>247</v>
      </c>
      <c r="C861" s="5" t="s">
        <v>261</v>
      </c>
      <c r="D861" s="5">
        <v>2.1</v>
      </c>
      <c r="F861" s="5"/>
      <c r="H861" s="89"/>
      <c r="N861" t="s">
        <v>496</v>
      </c>
    </row>
    <row r="862" spans="1:14" x14ac:dyDescent="0.25">
      <c r="A862" t="s">
        <v>64</v>
      </c>
      <c r="B862" t="s">
        <v>247</v>
      </c>
      <c r="C862" s="5" t="s">
        <v>262</v>
      </c>
      <c r="D862" s="5">
        <v>1.1000000000000001</v>
      </c>
      <c r="F862" s="5"/>
      <c r="H862" s="89"/>
      <c r="N862" t="s">
        <v>496</v>
      </c>
    </row>
    <row r="863" spans="1:14" x14ac:dyDescent="0.25">
      <c r="A863" t="s">
        <v>64</v>
      </c>
      <c r="B863" t="s">
        <v>247</v>
      </c>
      <c r="C863" s="5" t="s">
        <v>262</v>
      </c>
      <c r="D863" s="5">
        <v>20.100000000000001</v>
      </c>
      <c r="F863" s="5"/>
      <c r="H863" s="89"/>
      <c r="N863" t="s">
        <v>496</v>
      </c>
    </row>
    <row r="864" spans="1:14" x14ac:dyDescent="0.25">
      <c r="A864" t="s">
        <v>64</v>
      </c>
      <c r="B864" t="s">
        <v>247</v>
      </c>
      <c r="C864" s="5" t="s">
        <v>255</v>
      </c>
      <c r="D864" s="5">
        <v>300</v>
      </c>
      <c r="F864" s="5"/>
      <c r="H864" s="89"/>
      <c r="N864" t="s">
        <v>496</v>
      </c>
    </row>
    <row r="865" spans="1:14" x14ac:dyDescent="0.25">
      <c r="A865" t="s">
        <v>64</v>
      </c>
      <c r="B865" t="s">
        <v>247</v>
      </c>
      <c r="C865" s="5" t="s">
        <v>255</v>
      </c>
      <c r="D865" s="5">
        <v>301</v>
      </c>
      <c r="F865" s="5"/>
      <c r="H865" s="89"/>
      <c r="N865" t="s">
        <v>496</v>
      </c>
    </row>
    <row r="866" spans="1:14" x14ac:dyDescent="0.25">
      <c r="A866" t="s">
        <v>64</v>
      </c>
      <c r="B866" t="s">
        <v>247</v>
      </c>
      <c r="C866" s="5" t="s">
        <v>255</v>
      </c>
      <c r="D866" s="5">
        <v>302</v>
      </c>
      <c r="F866" s="5"/>
      <c r="H866" s="89"/>
      <c r="N866" t="s">
        <v>496</v>
      </c>
    </row>
    <row r="867" spans="1:14" x14ac:dyDescent="0.25">
      <c r="A867" t="s">
        <v>64</v>
      </c>
      <c r="B867" t="s">
        <v>247</v>
      </c>
      <c r="C867" s="5" t="s">
        <v>255</v>
      </c>
      <c r="D867" s="5">
        <v>303</v>
      </c>
      <c r="F867" s="5"/>
      <c r="H867" s="89"/>
      <c r="N867" t="s">
        <v>496</v>
      </c>
    </row>
    <row r="868" spans="1:14" x14ac:dyDescent="0.25">
      <c r="A868" s="2" t="s">
        <v>91</v>
      </c>
      <c r="B868" s="2" t="s">
        <v>267</v>
      </c>
      <c r="C868" s="6"/>
      <c r="D868" s="6"/>
      <c r="E868" s="7">
        <f>COUNTIFS(A869:A877,"2027-2028")</f>
        <v>9</v>
      </c>
      <c r="F868" s="5"/>
      <c r="H868" s="89"/>
    </row>
    <row r="869" spans="1:14" x14ac:dyDescent="0.25">
      <c r="A869" t="s">
        <v>91</v>
      </c>
      <c r="B869" t="s">
        <v>247</v>
      </c>
      <c r="C869" s="5" t="s">
        <v>249</v>
      </c>
      <c r="D869" s="5" t="s">
        <v>268</v>
      </c>
      <c r="F869" s="5"/>
      <c r="H869" s="89"/>
      <c r="N869" t="s">
        <v>496</v>
      </c>
    </row>
    <row r="870" spans="1:14" x14ac:dyDescent="0.25">
      <c r="A870" t="s">
        <v>91</v>
      </c>
      <c r="B870" t="s">
        <v>247</v>
      </c>
      <c r="C870" s="5" t="s">
        <v>254</v>
      </c>
      <c r="D870" s="5">
        <v>11.2</v>
      </c>
      <c r="F870" s="5"/>
      <c r="H870" s="89"/>
      <c r="N870" t="s">
        <v>496</v>
      </c>
    </row>
    <row r="871" spans="1:14" x14ac:dyDescent="0.25">
      <c r="A871" t="s">
        <v>91</v>
      </c>
      <c r="B871" t="s">
        <v>247</v>
      </c>
      <c r="C871" s="5" t="s">
        <v>254</v>
      </c>
      <c r="D871" s="5">
        <v>11.3</v>
      </c>
      <c r="F871" s="5"/>
      <c r="H871" s="89"/>
      <c r="N871" t="s">
        <v>496</v>
      </c>
    </row>
    <row r="872" spans="1:14" x14ac:dyDescent="0.25">
      <c r="A872" t="s">
        <v>91</v>
      </c>
      <c r="B872" t="s">
        <v>247</v>
      </c>
      <c r="C872" s="5" t="s">
        <v>254</v>
      </c>
      <c r="D872" s="5">
        <v>11.4</v>
      </c>
      <c r="F872" s="5"/>
      <c r="H872" s="89"/>
      <c r="N872" t="s">
        <v>496</v>
      </c>
    </row>
    <row r="873" spans="1:14" x14ac:dyDescent="0.25">
      <c r="A873" t="s">
        <v>91</v>
      </c>
      <c r="B873" t="s">
        <v>247</v>
      </c>
      <c r="C873" s="5" t="s">
        <v>254</v>
      </c>
      <c r="D873" s="5">
        <v>11.5</v>
      </c>
      <c r="F873" s="5"/>
      <c r="H873" s="89"/>
      <c r="N873" t="s">
        <v>496</v>
      </c>
    </row>
    <row r="874" spans="1:14" x14ac:dyDescent="0.25">
      <c r="A874" t="s">
        <v>91</v>
      </c>
      <c r="B874" t="s">
        <v>247</v>
      </c>
      <c r="C874" s="5" t="s">
        <v>254</v>
      </c>
      <c r="D874" s="5">
        <v>11.6</v>
      </c>
      <c r="F874" s="5"/>
      <c r="H874" s="89"/>
      <c r="N874" t="s">
        <v>496</v>
      </c>
    </row>
    <row r="875" spans="1:14" x14ac:dyDescent="0.25">
      <c r="A875" t="s">
        <v>91</v>
      </c>
      <c r="B875" t="s">
        <v>247</v>
      </c>
      <c r="C875" s="5" t="s">
        <v>254</v>
      </c>
      <c r="D875" s="5">
        <v>18.100000000000001</v>
      </c>
      <c r="F875" s="5"/>
      <c r="H875" s="89"/>
      <c r="N875" t="s">
        <v>496</v>
      </c>
    </row>
    <row r="876" spans="1:14" x14ac:dyDescent="0.25">
      <c r="A876" t="s">
        <v>91</v>
      </c>
      <c r="B876" t="s">
        <v>247</v>
      </c>
      <c r="C876" s="5" t="s">
        <v>254</v>
      </c>
      <c r="D876" s="5">
        <v>35</v>
      </c>
      <c r="F876" s="5"/>
      <c r="H876" s="89"/>
      <c r="N876" t="s">
        <v>496</v>
      </c>
    </row>
    <row r="877" spans="1:14" x14ac:dyDescent="0.25">
      <c r="A877" t="s">
        <v>91</v>
      </c>
      <c r="B877" t="s">
        <v>247</v>
      </c>
      <c r="C877" s="5" t="s">
        <v>254</v>
      </c>
      <c r="D877" s="5">
        <v>7</v>
      </c>
      <c r="F877" s="5"/>
      <c r="H877" s="89"/>
      <c r="N877" t="s">
        <v>496</v>
      </c>
    </row>
    <row r="878" spans="1:14" x14ac:dyDescent="0.25">
      <c r="A878" s="2" t="s">
        <v>95</v>
      </c>
      <c r="B878" s="2" t="s">
        <v>269</v>
      </c>
      <c r="C878" s="6"/>
      <c r="D878" s="6"/>
      <c r="E878" s="7">
        <f>COUNTIFS(A879:A915,"2028-2029")</f>
        <v>37</v>
      </c>
      <c r="F878" s="5"/>
      <c r="H878" s="89"/>
    </row>
    <row r="879" spans="1:14" x14ac:dyDescent="0.25">
      <c r="A879" t="s">
        <v>95</v>
      </c>
      <c r="B879" t="s">
        <v>247</v>
      </c>
      <c r="C879" s="5" t="s">
        <v>249</v>
      </c>
      <c r="D879" s="5">
        <v>10</v>
      </c>
      <c r="F879" s="5"/>
      <c r="H879" s="89"/>
      <c r="N879" t="s">
        <v>496</v>
      </c>
    </row>
    <row r="880" spans="1:14" x14ac:dyDescent="0.25">
      <c r="A880" t="s">
        <v>95</v>
      </c>
      <c r="B880" t="s">
        <v>247</v>
      </c>
      <c r="C880" s="5" t="s">
        <v>249</v>
      </c>
      <c r="D880" s="5" t="s">
        <v>163</v>
      </c>
      <c r="F880" s="5"/>
      <c r="H880" s="89"/>
      <c r="N880" t="s">
        <v>496</v>
      </c>
    </row>
    <row r="881" spans="1:14" x14ac:dyDescent="0.25">
      <c r="A881" t="s">
        <v>95</v>
      </c>
      <c r="B881" t="s">
        <v>247</v>
      </c>
      <c r="C881" s="5" t="s">
        <v>249</v>
      </c>
      <c r="D881" s="5">
        <v>27</v>
      </c>
      <c r="F881" s="5"/>
      <c r="H881" s="89"/>
      <c r="N881" t="s">
        <v>496</v>
      </c>
    </row>
    <row r="882" spans="1:14" x14ac:dyDescent="0.25">
      <c r="A882" t="s">
        <v>95</v>
      </c>
      <c r="B882" t="s">
        <v>247</v>
      </c>
      <c r="C882" s="5" t="s">
        <v>249</v>
      </c>
      <c r="D882" s="5">
        <v>30</v>
      </c>
      <c r="F882" s="5"/>
      <c r="H882" s="89"/>
      <c r="N882" t="s">
        <v>496</v>
      </c>
    </row>
    <row r="883" spans="1:14" x14ac:dyDescent="0.25">
      <c r="A883" t="s">
        <v>95</v>
      </c>
      <c r="B883" t="s">
        <v>247</v>
      </c>
      <c r="C883" s="5" t="s">
        <v>249</v>
      </c>
      <c r="D883" s="5" t="s">
        <v>270</v>
      </c>
      <c r="F883" s="5"/>
      <c r="H883" s="89"/>
      <c r="N883" t="s">
        <v>496</v>
      </c>
    </row>
    <row r="884" spans="1:14" x14ac:dyDescent="0.25">
      <c r="A884" t="s">
        <v>95</v>
      </c>
      <c r="B884" t="s">
        <v>247</v>
      </c>
      <c r="C884" s="5" t="s">
        <v>249</v>
      </c>
      <c r="D884" s="5" t="s">
        <v>271</v>
      </c>
      <c r="F884" s="5"/>
      <c r="H884" s="89"/>
      <c r="N884" t="s">
        <v>496</v>
      </c>
    </row>
    <row r="885" spans="1:14" x14ac:dyDescent="0.25">
      <c r="A885" t="s">
        <v>95</v>
      </c>
      <c r="B885" t="s">
        <v>247</v>
      </c>
      <c r="C885" s="5" t="s">
        <v>249</v>
      </c>
      <c r="D885" s="5">
        <v>9</v>
      </c>
      <c r="F885" s="5"/>
      <c r="H885" s="89"/>
      <c r="N885" t="s">
        <v>496</v>
      </c>
    </row>
    <row r="886" spans="1:14" x14ac:dyDescent="0.25">
      <c r="A886" t="s">
        <v>95</v>
      </c>
      <c r="B886" t="s">
        <v>247</v>
      </c>
      <c r="C886" s="5" t="s">
        <v>260</v>
      </c>
      <c r="D886" s="5">
        <v>1</v>
      </c>
      <c r="F886" s="5"/>
      <c r="H886" s="89"/>
      <c r="N886" t="s">
        <v>496</v>
      </c>
    </row>
    <row r="887" spans="1:14" x14ac:dyDescent="0.25">
      <c r="A887" t="s">
        <v>95</v>
      </c>
      <c r="B887" t="s">
        <v>247</v>
      </c>
      <c r="C887" s="5" t="s">
        <v>260</v>
      </c>
      <c r="D887" s="5">
        <v>1.1000000000000001</v>
      </c>
      <c r="F887" s="5"/>
      <c r="H887" s="89"/>
      <c r="N887" t="s">
        <v>496</v>
      </c>
    </row>
    <row r="888" spans="1:14" x14ac:dyDescent="0.25">
      <c r="A888" t="s">
        <v>95</v>
      </c>
      <c r="B888" t="s">
        <v>247</v>
      </c>
      <c r="C888" s="5" t="s">
        <v>260</v>
      </c>
      <c r="D888" s="5">
        <v>1.2</v>
      </c>
      <c r="F888" s="5"/>
      <c r="H888" s="89"/>
      <c r="N888" t="s">
        <v>496</v>
      </c>
    </row>
    <row r="889" spans="1:14" x14ac:dyDescent="0.25">
      <c r="A889" t="s">
        <v>95</v>
      </c>
      <c r="B889" t="s">
        <v>247</v>
      </c>
      <c r="C889" s="5" t="s">
        <v>260</v>
      </c>
      <c r="D889" s="5">
        <v>21</v>
      </c>
      <c r="F889" s="5"/>
      <c r="H889" s="89"/>
      <c r="N889" t="s">
        <v>493</v>
      </c>
    </row>
    <row r="890" spans="1:14" x14ac:dyDescent="0.25">
      <c r="A890" t="s">
        <v>95</v>
      </c>
      <c r="B890" t="s">
        <v>247</v>
      </c>
      <c r="C890" s="5" t="s">
        <v>260</v>
      </c>
      <c r="D890" s="5">
        <v>61</v>
      </c>
      <c r="F890" s="5"/>
      <c r="H890" s="89"/>
      <c r="N890" t="s">
        <v>496</v>
      </c>
    </row>
    <row r="891" spans="1:14" x14ac:dyDescent="0.25">
      <c r="A891" t="s">
        <v>95</v>
      </c>
      <c r="B891" t="s">
        <v>247</v>
      </c>
      <c r="C891" s="5" t="s">
        <v>260</v>
      </c>
      <c r="D891" s="5">
        <v>62</v>
      </c>
      <c r="F891" s="5"/>
      <c r="H891" s="89"/>
      <c r="N891" t="s">
        <v>496</v>
      </c>
    </row>
    <row r="892" spans="1:14" x14ac:dyDescent="0.25">
      <c r="A892" t="s">
        <v>95</v>
      </c>
      <c r="B892" t="s">
        <v>247</v>
      </c>
      <c r="C892" s="5" t="s">
        <v>260</v>
      </c>
      <c r="D892" s="5">
        <v>63</v>
      </c>
      <c r="F892" s="5"/>
      <c r="H892" s="89"/>
      <c r="N892" t="s">
        <v>496</v>
      </c>
    </row>
    <row r="893" spans="1:14" x14ac:dyDescent="0.25">
      <c r="A893" t="s">
        <v>95</v>
      </c>
      <c r="B893" t="s">
        <v>247</v>
      </c>
      <c r="C893" s="5" t="s">
        <v>260</v>
      </c>
      <c r="D893" s="5">
        <v>64</v>
      </c>
      <c r="F893" s="5"/>
      <c r="H893" s="89"/>
      <c r="N893" t="s">
        <v>496</v>
      </c>
    </row>
    <row r="894" spans="1:14" x14ac:dyDescent="0.25">
      <c r="A894" t="s">
        <v>95</v>
      </c>
      <c r="B894" t="s">
        <v>247</v>
      </c>
      <c r="C894" s="5" t="s">
        <v>261</v>
      </c>
      <c r="D894" s="5">
        <v>10</v>
      </c>
      <c r="F894" s="5"/>
      <c r="H894" s="89"/>
      <c r="N894" t="s">
        <v>496</v>
      </c>
    </row>
    <row r="895" spans="1:14" x14ac:dyDescent="0.25">
      <c r="A895" t="s">
        <v>95</v>
      </c>
      <c r="B895" t="s">
        <v>247</v>
      </c>
      <c r="C895" s="5" t="s">
        <v>261</v>
      </c>
      <c r="D895" s="5">
        <v>2.2000000000000002</v>
      </c>
      <c r="F895" s="5"/>
      <c r="H895" s="89"/>
      <c r="N895" t="s">
        <v>496</v>
      </c>
    </row>
    <row r="896" spans="1:14" x14ac:dyDescent="0.25">
      <c r="A896" t="s">
        <v>95</v>
      </c>
      <c r="B896" t="s">
        <v>247</v>
      </c>
      <c r="C896" s="5" t="s">
        <v>261</v>
      </c>
      <c r="D896" s="5">
        <v>2.2999999999999998</v>
      </c>
      <c r="F896" s="5"/>
      <c r="H896" s="89"/>
      <c r="N896" t="s">
        <v>496</v>
      </c>
    </row>
    <row r="897" spans="1:14" x14ac:dyDescent="0.25">
      <c r="A897" t="s">
        <v>95</v>
      </c>
      <c r="B897" t="s">
        <v>247</v>
      </c>
      <c r="C897" s="5" t="s">
        <v>262</v>
      </c>
      <c r="D897" s="5">
        <v>8.1</v>
      </c>
      <c r="F897" s="5"/>
      <c r="H897" s="89"/>
      <c r="N897" t="s">
        <v>496</v>
      </c>
    </row>
    <row r="898" spans="1:14" x14ac:dyDescent="0.25">
      <c r="A898" t="s">
        <v>95</v>
      </c>
      <c r="B898" t="s">
        <v>247</v>
      </c>
      <c r="C898" s="5" t="s">
        <v>255</v>
      </c>
      <c r="D898" s="5">
        <v>49</v>
      </c>
      <c r="F898" s="5"/>
      <c r="H898" s="89"/>
      <c r="N898" t="s">
        <v>496</v>
      </c>
    </row>
    <row r="899" spans="1:14" x14ac:dyDescent="0.25">
      <c r="A899" t="s">
        <v>95</v>
      </c>
      <c r="B899" t="s">
        <v>247</v>
      </c>
      <c r="C899" s="5" t="s">
        <v>255</v>
      </c>
      <c r="D899" s="5">
        <v>50.1</v>
      </c>
      <c r="F899" s="5"/>
      <c r="H899" s="89"/>
      <c r="N899" t="s">
        <v>493</v>
      </c>
    </row>
    <row r="900" spans="1:14" x14ac:dyDescent="0.25">
      <c r="A900" t="s">
        <v>95</v>
      </c>
      <c r="B900" t="s">
        <v>247</v>
      </c>
      <c r="C900" s="5" t="s">
        <v>255</v>
      </c>
      <c r="D900" s="5">
        <v>50.2</v>
      </c>
      <c r="F900" s="5"/>
      <c r="H900" s="89"/>
      <c r="N900" t="s">
        <v>493</v>
      </c>
    </row>
    <row r="901" spans="1:14" x14ac:dyDescent="0.25">
      <c r="A901" t="s">
        <v>95</v>
      </c>
      <c r="B901" t="s">
        <v>247</v>
      </c>
      <c r="C901" s="5" t="s">
        <v>255</v>
      </c>
      <c r="D901" s="5">
        <v>50.3</v>
      </c>
      <c r="F901" s="5"/>
      <c r="H901" s="89"/>
      <c r="N901" t="s">
        <v>493</v>
      </c>
    </row>
    <row r="902" spans="1:14" x14ac:dyDescent="0.25">
      <c r="A902" t="s">
        <v>95</v>
      </c>
      <c r="B902" t="s">
        <v>247</v>
      </c>
      <c r="C902" s="5" t="s">
        <v>255</v>
      </c>
      <c r="D902" s="5">
        <v>50.4</v>
      </c>
      <c r="F902" s="5"/>
      <c r="H902" s="89"/>
      <c r="N902" t="s">
        <v>493</v>
      </c>
    </row>
    <row r="903" spans="1:14" x14ac:dyDescent="0.25">
      <c r="A903" t="s">
        <v>95</v>
      </c>
      <c r="B903" t="s">
        <v>247</v>
      </c>
      <c r="C903" s="5" t="s">
        <v>255</v>
      </c>
      <c r="D903" s="5">
        <v>50.5</v>
      </c>
      <c r="F903" s="5"/>
      <c r="H903" s="89"/>
      <c r="N903" t="s">
        <v>493</v>
      </c>
    </row>
    <row r="904" spans="1:14" x14ac:dyDescent="0.25">
      <c r="A904" t="s">
        <v>95</v>
      </c>
      <c r="B904" t="s">
        <v>247</v>
      </c>
      <c r="C904" s="5" t="s">
        <v>255</v>
      </c>
      <c r="D904" s="5">
        <v>90</v>
      </c>
      <c r="F904" s="5"/>
      <c r="H904" s="89"/>
      <c r="N904" t="s">
        <v>493</v>
      </c>
    </row>
    <row r="905" spans="1:14" x14ac:dyDescent="0.25">
      <c r="A905" t="s">
        <v>95</v>
      </c>
      <c r="B905" t="s">
        <v>247</v>
      </c>
      <c r="C905" s="5" t="s">
        <v>255</v>
      </c>
      <c r="D905" s="5">
        <v>91</v>
      </c>
      <c r="F905" s="5"/>
      <c r="H905" s="89"/>
      <c r="N905" t="s">
        <v>493</v>
      </c>
    </row>
    <row r="906" spans="1:14" x14ac:dyDescent="0.25">
      <c r="A906" t="s">
        <v>95</v>
      </c>
      <c r="B906" t="s">
        <v>247</v>
      </c>
      <c r="C906" s="5" t="s">
        <v>255</v>
      </c>
      <c r="D906" s="5">
        <v>92</v>
      </c>
      <c r="F906" s="5"/>
      <c r="H906" s="89"/>
      <c r="N906" t="s">
        <v>493</v>
      </c>
    </row>
    <row r="907" spans="1:14" x14ac:dyDescent="0.25">
      <c r="A907" t="s">
        <v>95</v>
      </c>
      <c r="B907" t="s">
        <v>247</v>
      </c>
      <c r="C907" s="5" t="s">
        <v>255</v>
      </c>
      <c r="D907" s="5">
        <v>93</v>
      </c>
      <c r="F907" s="5"/>
      <c r="H907" s="89"/>
      <c r="N907" t="s">
        <v>493</v>
      </c>
    </row>
    <row r="908" spans="1:14" x14ac:dyDescent="0.25">
      <c r="A908" t="s">
        <v>95</v>
      </c>
      <c r="B908" t="s">
        <v>247</v>
      </c>
      <c r="C908" s="5" t="s">
        <v>264</v>
      </c>
      <c r="D908" s="5">
        <v>1.1000000000000001</v>
      </c>
      <c r="F908" s="5"/>
      <c r="H908" s="89"/>
      <c r="N908" t="s">
        <v>496</v>
      </c>
    </row>
    <row r="909" spans="1:14" x14ac:dyDescent="0.25">
      <c r="A909" t="s">
        <v>95</v>
      </c>
      <c r="B909" t="s">
        <v>247</v>
      </c>
      <c r="C909" s="5" t="s">
        <v>264</v>
      </c>
      <c r="D909" s="5">
        <v>2.1</v>
      </c>
      <c r="F909" s="5"/>
      <c r="H909" s="89"/>
      <c r="N909" t="s">
        <v>496</v>
      </c>
    </row>
    <row r="910" spans="1:14" x14ac:dyDescent="0.25">
      <c r="A910" t="s">
        <v>95</v>
      </c>
      <c r="B910" t="s">
        <v>247</v>
      </c>
      <c r="C910" s="5" t="s">
        <v>264</v>
      </c>
      <c r="D910" s="5">
        <v>4.3</v>
      </c>
      <c r="F910" s="5"/>
      <c r="H910" s="89"/>
      <c r="N910" t="s">
        <v>496</v>
      </c>
    </row>
    <row r="911" spans="1:14" x14ac:dyDescent="0.25">
      <c r="A911" t="s">
        <v>95</v>
      </c>
      <c r="B911" t="s">
        <v>247</v>
      </c>
      <c r="C911" s="5" t="s">
        <v>264</v>
      </c>
      <c r="D911" s="5">
        <v>7</v>
      </c>
      <c r="F911" s="5"/>
      <c r="H911" s="89"/>
      <c r="N911" t="e">
        <v>#N/A</v>
      </c>
    </row>
    <row r="912" spans="1:14" x14ac:dyDescent="0.25">
      <c r="A912" t="s">
        <v>95</v>
      </c>
      <c r="B912" t="s">
        <v>247</v>
      </c>
      <c r="C912" s="5" t="s">
        <v>264</v>
      </c>
      <c r="D912" s="5">
        <v>7.1</v>
      </c>
      <c r="F912" s="5"/>
      <c r="H912" s="89"/>
      <c r="N912" t="s">
        <v>496</v>
      </c>
    </row>
    <row r="913" spans="1:14" x14ac:dyDescent="0.25">
      <c r="A913" t="s">
        <v>95</v>
      </c>
      <c r="B913" t="s">
        <v>247</v>
      </c>
      <c r="C913" s="5" t="s">
        <v>264</v>
      </c>
      <c r="D913" s="5">
        <v>7.2</v>
      </c>
      <c r="F913" s="5"/>
      <c r="H913" s="89"/>
      <c r="N913" t="e">
        <v>#N/A</v>
      </c>
    </row>
    <row r="914" spans="1:14" x14ac:dyDescent="0.25">
      <c r="A914" t="s">
        <v>95</v>
      </c>
      <c r="B914" t="s">
        <v>247</v>
      </c>
      <c r="C914" s="5" t="s">
        <v>264</v>
      </c>
      <c r="D914" s="5">
        <v>7.3</v>
      </c>
      <c r="F914" s="5"/>
      <c r="H914" s="89"/>
      <c r="N914" t="e">
        <v>#N/A</v>
      </c>
    </row>
    <row r="915" spans="1:14" x14ac:dyDescent="0.25">
      <c r="A915" t="s">
        <v>95</v>
      </c>
      <c r="B915" t="s">
        <v>247</v>
      </c>
      <c r="C915" s="5" t="s">
        <v>264</v>
      </c>
      <c r="D915" s="5">
        <v>8.1999999999999993</v>
      </c>
      <c r="F915" s="5"/>
      <c r="H915" s="89"/>
      <c r="N915" t="s">
        <v>496</v>
      </c>
    </row>
    <row r="916" spans="1:14" x14ac:dyDescent="0.25">
      <c r="A916" s="2" t="s">
        <v>117</v>
      </c>
      <c r="B916" s="2" t="s">
        <v>272</v>
      </c>
      <c r="C916" s="6"/>
      <c r="D916" s="6"/>
      <c r="E916" s="7">
        <f>COUNTIFS(A917:A1001,"2029-2030")</f>
        <v>85</v>
      </c>
      <c r="F916" s="5"/>
    </row>
    <row r="917" spans="1:14" x14ac:dyDescent="0.25">
      <c r="A917" t="s">
        <v>117</v>
      </c>
      <c r="B917" t="s">
        <v>247</v>
      </c>
      <c r="C917" s="5" t="s">
        <v>248</v>
      </c>
      <c r="D917" s="5">
        <v>710</v>
      </c>
      <c r="F917" s="5"/>
      <c r="H917" s="89"/>
      <c r="N917" t="s">
        <v>496</v>
      </c>
    </row>
    <row r="918" spans="1:14" x14ac:dyDescent="0.25">
      <c r="A918" t="s">
        <v>117</v>
      </c>
      <c r="B918" t="s">
        <v>247</v>
      </c>
      <c r="C918" s="5" t="s">
        <v>248</v>
      </c>
      <c r="D918" s="5">
        <v>715</v>
      </c>
      <c r="F918" s="5"/>
      <c r="H918" s="89"/>
      <c r="N918" t="s">
        <v>496</v>
      </c>
    </row>
    <row r="919" spans="1:14" x14ac:dyDescent="0.25">
      <c r="A919" t="s">
        <v>117</v>
      </c>
      <c r="B919" t="s">
        <v>247</v>
      </c>
      <c r="C919" s="5" t="s">
        <v>249</v>
      </c>
      <c r="D919" s="5">
        <v>2</v>
      </c>
      <c r="F919" s="5"/>
      <c r="H919" s="89"/>
      <c r="N919" t="s">
        <v>496</v>
      </c>
    </row>
    <row r="920" spans="1:14" x14ac:dyDescent="0.25">
      <c r="A920" t="s">
        <v>117</v>
      </c>
      <c r="B920" t="s">
        <v>247</v>
      </c>
      <c r="C920" s="5" t="s">
        <v>249</v>
      </c>
      <c r="D920" s="5">
        <v>11</v>
      </c>
      <c r="F920" s="5"/>
      <c r="H920" s="89"/>
      <c r="N920" t="s">
        <v>496</v>
      </c>
    </row>
    <row r="921" spans="1:14" x14ac:dyDescent="0.25">
      <c r="A921" t="s">
        <v>117</v>
      </c>
      <c r="B921" t="s">
        <v>247</v>
      </c>
      <c r="C921" s="5" t="s">
        <v>249</v>
      </c>
      <c r="D921" s="5">
        <v>31</v>
      </c>
      <c r="F921" s="5"/>
      <c r="H921" s="89"/>
      <c r="N921" t="s">
        <v>496</v>
      </c>
    </row>
    <row r="922" spans="1:14" x14ac:dyDescent="0.25">
      <c r="A922" t="s">
        <v>117</v>
      </c>
      <c r="B922" t="s">
        <v>247</v>
      </c>
      <c r="C922" s="5" t="s">
        <v>249</v>
      </c>
      <c r="D922" s="5">
        <v>41</v>
      </c>
      <c r="F922" s="5"/>
      <c r="H922" s="89"/>
      <c r="N922" t="s">
        <v>496</v>
      </c>
    </row>
    <row r="923" spans="1:14" x14ac:dyDescent="0.25">
      <c r="A923" t="s">
        <v>117</v>
      </c>
      <c r="B923" t="s">
        <v>247</v>
      </c>
      <c r="C923" s="5" t="s">
        <v>249</v>
      </c>
      <c r="D923" s="5">
        <v>42</v>
      </c>
      <c r="F923" s="5"/>
      <c r="H923" s="89"/>
      <c r="N923" t="s">
        <v>496</v>
      </c>
    </row>
    <row r="924" spans="1:14" x14ac:dyDescent="0.25">
      <c r="A924" t="s">
        <v>117</v>
      </c>
      <c r="B924" t="s">
        <v>247</v>
      </c>
      <c r="C924" s="5" t="s">
        <v>249</v>
      </c>
      <c r="D924" s="5">
        <v>96</v>
      </c>
      <c r="F924" s="5"/>
      <c r="H924" s="89"/>
    </row>
    <row r="925" spans="1:14" x14ac:dyDescent="0.25">
      <c r="A925" t="s">
        <v>117</v>
      </c>
      <c r="B925" t="s">
        <v>247</v>
      </c>
      <c r="C925" s="5" t="s">
        <v>254</v>
      </c>
      <c r="D925" s="5">
        <v>2</v>
      </c>
      <c r="F925" s="5"/>
      <c r="H925" s="89"/>
      <c r="N925" t="s">
        <v>496</v>
      </c>
    </row>
    <row r="926" spans="1:14" x14ac:dyDescent="0.25">
      <c r="A926" t="s">
        <v>117</v>
      </c>
      <c r="B926" t="s">
        <v>247</v>
      </c>
      <c r="C926" s="5" t="s">
        <v>254</v>
      </c>
      <c r="D926" s="5">
        <v>3.1</v>
      </c>
      <c r="F926" s="5"/>
      <c r="H926" s="89"/>
      <c r="N926" t="s">
        <v>496</v>
      </c>
    </row>
    <row r="927" spans="1:14" x14ac:dyDescent="0.25">
      <c r="A927" t="s">
        <v>117</v>
      </c>
      <c r="B927" t="s">
        <v>247</v>
      </c>
      <c r="C927" s="5" t="s">
        <v>254</v>
      </c>
      <c r="D927" s="5">
        <v>17.100000000000001</v>
      </c>
      <c r="F927" s="5"/>
      <c r="H927" s="89"/>
    </row>
    <row r="928" spans="1:14" x14ac:dyDescent="0.25">
      <c r="A928" t="s">
        <v>117</v>
      </c>
      <c r="B928" t="s">
        <v>247</v>
      </c>
      <c r="C928" s="5" t="s">
        <v>254</v>
      </c>
      <c r="D928" s="5">
        <v>17.2</v>
      </c>
      <c r="F928" s="5"/>
      <c r="H928" s="89"/>
    </row>
    <row r="929" spans="1:14" x14ac:dyDescent="0.25">
      <c r="A929" t="s">
        <v>117</v>
      </c>
      <c r="B929" t="s">
        <v>247</v>
      </c>
      <c r="C929" s="5" t="s">
        <v>254</v>
      </c>
      <c r="D929" s="5">
        <v>17.3</v>
      </c>
      <c r="F929" s="5"/>
      <c r="H929" s="89"/>
    </row>
    <row r="930" spans="1:14" x14ac:dyDescent="0.25">
      <c r="A930" t="s">
        <v>117</v>
      </c>
      <c r="B930" t="s">
        <v>247</v>
      </c>
      <c r="C930" s="5" t="s">
        <v>254</v>
      </c>
      <c r="D930" s="5">
        <v>17.399999999999999</v>
      </c>
      <c r="F930" s="5"/>
      <c r="H930" s="89"/>
    </row>
    <row r="931" spans="1:14" x14ac:dyDescent="0.25">
      <c r="A931" t="s">
        <v>117</v>
      </c>
      <c r="B931" t="s">
        <v>247</v>
      </c>
      <c r="C931" s="5" t="s">
        <v>254</v>
      </c>
      <c r="D931" s="5">
        <v>17.5</v>
      </c>
      <c r="F931" s="5"/>
      <c r="H931" s="89"/>
    </row>
    <row r="932" spans="1:14" x14ac:dyDescent="0.25">
      <c r="A932" t="s">
        <v>117</v>
      </c>
      <c r="B932" t="s">
        <v>247</v>
      </c>
      <c r="C932" s="5" t="s">
        <v>254</v>
      </c>
      <c r="D932" s="5">
        <v>17.600000000000001</v>
      </c>
      <c r="F932" s="5"/>
      <c r="H932" s="89"/>
    </row>
    <row r="933" spans="1:14" x14ac:dyDescent="0.25">
      <c r="A933" t="s">
        <v>117</v>
      </c>
      <c r="B933" t="s">
        <v>247</v>
      </c>
      <c r="C933" s="5" t="s">
        <v>254</v>
      </c>
      <c r="D933" s="5">
        <v>27</v>
      </c>
      <c r="F933" s="5"/>
      <c r="H933" s="89"/>
      <c r="I933" s="75" t="s">
        <v>515</v>
      </c>
      <c r="N933" t="s">
        <v>496</v>
      </c>
    </row>
    <row r="934" spans="1:14" x14ac:dyDescent="0.25">
      <c r="A934" t="s">
        <v>117</v>
      </c>
      <c r="B934" t="s">
        <v>247</v>
      </c>
      <c r="C934" s="5" t="s">
        <v>254</v>
      </c>
      <c r="D934" s="5">
        <v>28</v>
      </c>
      <c r="F934" s="5"/>
      <c r="H934" s="89"/>
      <c r="I934" s="75" t="s">
        <v>515</v>
      </c>
      <c r="N934" t="s">
        <v>496</v>
      </c>
    </row>
    <row r="935" spans="1:14" x14ac:dyDescent="0.25">
      <c r="A935" t="s">
        <v>117</v>
      </c>
      <c r="B935" t="s">
        <v>247</v>
      </c>
      <c r="C935" s="5" t="s">
        <v>254</v>
      </c>
      <c r="D935" s="5">
        <v>37.200000000000003</v>
      </c>
      <c r="F935" s="5"/>
      <c r="H935" s="89"/>
      <c r="N935" t="s">
        <v>496</v>
      </c>
    </row>
    <row r="936" spans="1:14" x14ac:dyDescent="0.25">
      <c r="A936" t="s">
        <v>117</v>
      </c>
      <c r="B936" t="s">
        <v>247</v>
      </c>
      <c r="C936" s="5" t="s">
        <v>254</v>
      </c>
      <c r="D936" s="5">
        <v>61.1</v>
      </c>
      <c r="F936" s="5"/>
      <c r="H936" s="89"/>
      <c r="N936" t="e">
        <v>#N/A</v>
      </c>
    </row>
    <row r="937" spans="1:14" x14ac:dyDescent="0.25">
      <c r="A937" t="s">
        <v>117</v>
      </c>
      <c r="B937" t="s">
        <v>247</v>
      </c>
      <c r="C937" s="5" t="s">
        <v>254</v>
      </c>
      <c r="D937" s="5">
        <v>61.2</v>
      </c>
      <c r="F937" s="5"/>
      <c r="H937" s="89"/>
    </row>
    <row r="938" spans="1:14" x14ac:dyDescent="0.25">
      <c r="A938" t="s">
        <v>117</v>
      </c>
      <c r="B938" t="s">
        <v>247</v>
      </c>
      <c r="C938" s="5" t="s">
        <v>254</v>
      </c>
      <c r="D938" s="5">
        <v>61.3</v>
      </c>
      <c r="F938" s="5"/>
      <c r="H938" s="89"/>
    </row>
    <row r="939" spans="1:14" x14ac:dyDescent="0.25">
      <c r="A939" t="s">
        <v>117</v>
      </c>
      <c r="B939" t="s">
        <v>247</v>
      </c>
      <c r="C939" s="5" t="s">
        <v>254</v>
      </c>
      <c r="D939" s="5">
        <v>61.4</v>
      </c>
      <c r="F939" s="5"/>
      <c r="H939" s="89"/>
    </row>
    <row r="940" spans="1:14" x14ac:dyDescent="0.25">
      <c r="A940" t="s">
        <v>117</v>
      </c>
      <c r="B940" t="s">
        <v>247</v>
      </c>
      <c r="C940" s="5" t="s">
        <v>260</v>
      </c>
      <c r="D940" s="5">
        <v>1.3</v>
      </c>
      <c r="F940" s="5"/>
      <c r="H940" s="89"/>
      <c r="N940" t="s">
        <v>496</v>
      </c>
    </row>
    <row r="941" spans="1:14" x14ac:dyDescent="0.25">
      <c r="A941" t="s">
        <v>117</v>
      </c>
      <c r="B941" t="s">
        <v>247</v>
      </c>
      <c r="C941" s="5" t="s">
        <v>260</v>
      </c>
      <c r="D941" s="5">
        <v>2.1</v>
      </c>
      <c r="F941" s="5"/>
      <c r="H941" s="89"/>
      <c r="N941" t="s">
        <v>496</v>
      </c>
    </row>
    <row r="942" spans="1:14" x14ac:dyDescent="0.25">
      <c r="A942" t="s">
        <v>117</v>
      </c>
      <c r="B942" t="s">
        <v>247</v>
      </c>
      <c r="C942" s="5" t="s">
        <v>260</v>
      </c>
      <c r="D942" s="5">
        <v>2.2999999999999998</v>
      </c>
      <c r="F942" s="5"/>
      <c r="H942" s="89"/>
      <c r="N942" t="s">
        <v>496</v>
      </c>
    </row>
    <row r="943" spans="1:14" x14ac:dyDescent="0.25">
      <c r="A943" t="s">
        <v>117</v>
      </c>
      <c r="B943" t="s">
        <v>247</v>
      </c>
      <c r="C943" s="5" t="s">
        <v>260</v>
      </c>
      <c r="D943" s="5">
        <v>4.0999999999999996</v>
      </c>
      <c r="F943" s="5"/>
      <c r="H943" s="89"/>
      <c r="N943" t="s">
        <v>496</v>
      </c>
    </row>
    <row r="944" spans="1:14" x14ac:dyDescent="0.25">
      <c r="A944" t="s">
        <v>117</v>
      </c>
      <c r="B944" t="s">
        <v>247</v>
      </c>
      <c r="C944" s="5" t="s">
        <v>261</v>
      </c>
      <c r="D944" s="5">
        <v>4</v>
      </c>
      <c r="F944" s="5"/>
      <c r="H944" s="89"/>
      <c r="N944" t="s">
        <v>496</v>
      </c>
    </row>
    <row r="945" spans="1:14" x14ac:dyDescent="0.25">
      <c r="A945" t="s">
        <v>117</v>
      </c>
      <c r="B945" t="s">
        <v>247</v>
      </c>
      <c r="C945" s="5" t="s">
        <v>261</v>
      </c>
      <c r="D945" s="5">
        <v>4.2</v>
      </c>
      <c r="F945" s="5"/>
      <c r="H945" s="89"/>
      <c r="N945" t="s">
        <v>496</v>
      </c>
    </row>
    <row r="946" spans="1:14" x14ac:dyDescent="0.25">
      <c r="A946" t="s">
        <v>117</v>
      </c>
      <c r="B946" t="s">
        <v>247</v>
      </c>
      <c r="C946" s="5" t="s">
        <v>261</v>
      </c>
      <c r="D946" s="5">
        <v>54.3</v>
      </c>
      <c r="F946" s="5"/>
      <c r="H946" s="89"/>
    </row>
    <row r="947" spans="1:14" x14ac:dyDescent="0.25">
      <c r="A947" t="s">
        <v>117</v>
      </c>
      <c r="B947" t="s">
        <v>247</v>
      </c>
      <c r="C947" s="5" t="s">
        <v>262</v>
      </c>
      <c r="D947" s="5">
        <v>32</v>
      </c>
      <c r="F947" s="5"/>
      <c r="H947" s="89"/>
      <c r="N947" t="s">
        <v>496</v>
      </c>
    </row>
    <row r="948" spans="1:14" x14ac:dyDescent="0.25">
      <c r="A948" t="s">
        <v>117</v>
      </c>
      <c r="B948" t="s">
        <v>247</v>
      </c>
      <c r="C948" s="5" t="s">
        <v>262</v>
      </c>
      <c r="D948" s="5">
        <v>32.1</v>
      </c>
      <c r="F948" s="5"/>
      <c r="H948" s="89"/>
      <c r="N948" t="s">
        <v>496</v>
      </c>
    </row>
    <row r="949" spans="1:14" x14ac:dyDescent="0.25">
      <c r="A949" t="s">
        <v>117</v>
      </c>
      <c r="B949" t="s">
        <v>247</v>
      </c>
      <c r="C949" s="5" t="s">
        <v>262</v>
      </c>
      <c r="D949" s="5">
        <v>32.200000000000003</v>
      </c>
      <c r="F949" s="5"/>
      <c r="H949" s="89"/>
      <c r="N949" t="s">
        <v>496</v>
      </c>
    </row>
    <row r="950" spans="1:14" x14ac:dyDescent="0.25">
      <c r="A950" t="s">
        <v>117</v>
      </c>
      <c r="B950" t="s">
        <v>247</v>
      </c>
      <c r="C950" s="5" t="s">
        <v>262</v>
      </c>
      <c r="D950" s="5">
        <v>32.299999999999997</v>
      </c>
      <c r="F950" s="5"/>
      <c r="H950" s="89"/>
      <c r="N950" t="s">
        <v>496</v>
      </c>
    </row>
    <row r="951" spans="1:14" x14ac:dyDescent="0.25">
      <c r="A951" t="s">
        <v>117</v>
      </c>
      <c r="B951" t="s">
        <v>247</v>
      </c>
      <c r="C951" s="5" t="s">
        <v>262</v>
      </c>
      <c r="D951" s="5">
        <v>6</v>
      </c>
      <c r="F951" s="5"/>
      <c r="H951" s="89"/>
      <c r="N951" t="s">
        <v>496</v>
      </c>
    </row>
    <row r="952" spans="1:14" x14ac:dyDescent="0.25">
      <c r="A952" t="s">
        <v>117</v>
      </c>
      <c r="B952" t="s">
        <v>247</v>
      </c>
      <c r="C952" s="5" t="s">
        <v>262</v>
      </c>
      <c r="D952" s="5">
        <v>8</v>
      </c>
      <c r="F952" s="5"/>
      <c r="H952" s="89"/>
      <c r="N952" t="s">
        <v>496</v>
      </c>
    </row>
    <row r="953" spans="1:14" x14ac:dyDescent="0.25">
      <c r="A953" t="s">
        <v>117</v>
      </c>
      <c r="B953" t="s">
        <v>247</v>
      </c>
      <c r="C953" s="5" t="s">
        <v>262</v>
      </c>
      <c r="D953" s="5">
        <v>15.1</v>
      </c>
      <c r="F953" s="5"/>
      <c r="H953" s="89"/>
      <c r="N953" t="s">
        <v>496</v>
      </c>
    </row>
    <row r="954" spans="1:14" x14ac:dyDescent="0.25">
      <c r="A954" t="s">
        <v>117</v>
      </c>
      <c r="B954" t="s">
        <v>247</v>
      </c>
      <c r="C954" s="5" t="s">
        <v>262</v>
      </c>
      <c r="D954" s="5">
        <v>37</v>
      </c>
      <c r="F954" s="5"/>
      <c r="H954" s="89"/>
      <c r="N954" t="s">
        <v>496</v>
      </c>
    </row>
    <row r="955" spans="1:14" x14ac:dyDescent="0.25">
      <c r="A955" t="s">
        <v>117</v>
      </c>
      <c r="B955" t="s">
        <v>247</v>
      </c>
      <c r="C955" s="5" t="s">
        <v>262</v>
      </c>
      <c r="D955" s="5">
        <v>5</v>
      </c>
      <c r="F955" s="5"/>
      <c r="H955" s="89"/>
      <c r="N955" t="s">
        <v>496</v>
      </c>
    </row>
    <row r="956" spans="1:14" x14ac:dyDescent="0.25">
      <c r="A956" t="s">
        <v>117</v>
      </c>
      <c r="B956" t="s">
        <v>247</v>
      </c>
      <c r="C956" s="5" t="s">
        <v>262</v>
      </c>
      <c r="D956" s="5">
        <v>5.3</v>
      </c>
      <c r="F956" s="5"/>
      <c r="H956" s="89"/>
      <c r="N956" t="s">
        <v>496</v>
      </c>
    </row>
    <row r="957" spans="1:14" x14ac:dyDescent="0.25">
      <c r="A957" t="s">
        <v>117</v>
      </c>
      <c r="B957" t="s">
        <v>247</v>
      </c>
      <c r="C957" s="5" t="s">
        <v>262</v>
      </c>
      <c r="D957" s="5">
        <v>6.3</v>
      </c>
      <c r="F957" s="5"/>
      <c r="H957" s="89"/>
      <c r="N957" t="s">
        <v>496</v>
      </c>
    </row>
    <row r="958" spans="1:14" x14ac:dyDescent="0.25">
      <c r="A958" t="s">
        <v>117</v>
      </c>
      <c r="B958" t="s">
        <v>247</v>
      </c>
      <c r="C958" s="5" t="s">
        <v>262</v>
      </c>
      <c r="D958" s="5">
        <v>59</v>
      </c>
      <c r="F958" s="5"/>
      <c r="H958" s="89"/>
    </row>
    <row r="959" spans="1:14" x14ac:dyDescent="0.25">
      <c r="A959" t="s">
        <v>117</v>
      </c>
      <c r="B959" t="s">
        <v>247</v>
      </c>
      <c r="C959" s="5" t="s">
        <v>262</v>
      </c>
      <c r="D959" s="5">
        <v>59.1</v>
      </c>
      <c r="F959" s="5"/>
      <c r="H959" s="89"/>
    </row>
    <row r="960" spans="1:14" x14ac:dyDescent="0.25">
      <c r="A960" t="s">
        <v>117</v>
      </c>
      <c r="B960" t="s">
        <v>247</v>
      </c>
      <c r="C960" s="5" t="s">
        <v>262</v>
      </c>
      <c r="D960" s="5">
        <v>59.2</v>
      </c>
      <c r="F960" s="5"/>
      <c r="H960" s="89"/>
    </row>
    <row r="961" spans="1:14" x14ac:dyDescent="0.25">
      <c r="A961" t="s">
        <v>117</v>
      </c>
      <c r="B961" t="s">
        <v>247</v>
      </c>
      <c r="C961" s="5" t="s">
        <v>262</v>
      </c>
      <c r="D961" s="5">
        <v>59.3</v>
      </c>
      <c r="F961" s="5"/>
      <c r="H961" s="89"/>
    </row>
    <row r="962" spans="1:14" x14ac:dyDescent="0.25">
      <c r="A962" t="s">
        <v>117</v>
      </c>
      <c r="B962" t="s">
        <v>247</v>
      </c>
      <c r="C962" s="5" t="s">
        <v>255</v>
      </c>
      <c r="D962" s="5">
        <v>1</v>
      </c>
      <c r="F962" s="5"/>
      <c r="H962" s="89"/>
      <c r="N962" t="s">
        <v>496</v>
      </c>
    </row>
    <row r="963" spans="1:14" x14ac:dyDescent="0.25">
      <c r="A963" t="s">
        <v>117</v>
      </c>
      <c r="B963" t="s">
        <v>247</v>
      </c>
      <c r="C963" s="5" t="s">
        <v>263</v>
      </c>
      <c r="D963" s="5">
        <v>2.1</v>
      </c>
      <c r="F963" s="5"/>
      <c r="H963" s="89"/>
      <c r="N963" t="s">
        <v>496</v>
      </c>
    </row>
    <row r="964" spans="1:14" x14ac:dyDescent="0.25">
      <c r="A964" t="s">
        <v>117</v>
      </c>
      <c r="B964" t="s">
        <v>247</v>
      </c>
      <c r="C964" s="5" t="s">
        <v>263</v>
      </c>
      <c r="D964" s="5">
        <v>2.2000000000000002</v>
      </c>
      <c r="F964" s="5"/>
      <c r="H964" s="89"/>
      <c r="N964" t="s">
        <v>496</v>
      </c>
    </row>
    <row r="965" spans="1:14" x14ac:dyDescent="0.25">
      <c r="A965" t="s">
        <v>117</v>
      </c>
      <c r="B965" t="s">
        <v>247</v>
      </c>
      <c r="C965" s="5" t="s">
        <v>263</v>
      </c>
      <c r="D965" s="5">
        <v>2.2999999999999998</v>
      </c>
      <c r="F965" s="5"/>
      <c r="H965" s="89"/>
      <c r="N965" t="s">
        <v>496</v>
      </c>
    </row>
    <row r="966" spans="1:14" x14ac:dyDescent="0.25">
      <c r="A966" t="s">
        <v>117</v>
      </c>
      <c r="B966" t="s">
        <v>247</v>
      </c>
      <c r="C966" s="5" t="s">
        <v>255</v>
      </c>
      <c r="D966" s="5">
        <v>5</v>
      </c>
      <c r="F966" s="5"/>
      <c r="H966" s="89"/>
      <c r="N966" t="s">
        <v>496</v>
      </c>
    </row>
    <row r="967" spans="1:14" x14ac:dyDescent="0.25">
      <c r="A967" t="s">
        <v>117</v>
      </c>
      <c r="B967" t="s">
        <v>247</v>
      </c>
      <c r="C967" s="5" t="s">
        <v>255</v>
      </c>
      <c r="D967" s="5">
        <v>53</v>
      </c>
      <c r="F967" s="5"/>
      <c r="H967" s="89"/>
      <c r="N967" t="s">
        <v>496</v>
      </c>
    </row>
    <row r="968" spans="1:14" x14ac:dyDescent="0.25">
      <c r="A968" t="s">
        <v>117</v>
      </c>
      <c r="B968" t="s">
        <v>247</v>
      </c>
      <c r="C968" s="5" t="s">
        <v>255</v>
      </c>
      <c r="D968" s="5">
        <v>55</v>
      </c>
      <c r="F968" s="5"/>
      <c r="H968" s="89"/>
      <c r="N968" t="s">
        <v>493</v>
      </c>
    </row>
    <row r="969" spans="1:14" x14ac:dyDescent="0.25">
      <c r="A969" t="s">
        <v>117</v>
      </c>
      <c r="B969" t="s">
        <v>247</v>
      </c>
      <c r="C969" s="5" t="s">
        <v>255</v>
      </c>
      <c r="D969" s="5">
        <v>57</v>
      </c>
      <c r="F969" s="5"/>
      <c r="H969" s="89"/>
    </row>
    <row r="970" spans="1:14" x14ac:dyDescent="0.25">
      <c r="A970" t="s">
        <v>117</v>
      </c>
      <c r="B970" t="s">
        <v>247</v>
      </c>
      <c r="C970" s="5" t="s">
        <v>255</v>
      </c>
      <c r="D970" s="5">
        <v>58</v>
      </c>
      <c r="F970" s="5"/>
      <c r="H970" s="89"/>
    </row>
    <row r="971" spans="1:14" x14ac:dyDescent="0.25">
      <c r="A971" t="s">
        <v>117</v>
      </c>
      <c r="B971" t="s">
        <v>247</v>
      </c>
      <c r="C971" s="5" t="s">
        <v>255</v>
      </c>
      <c r="D971" s="5">
        <v>59</v>
      </c>
      <c r="F971" s="5"/>
      <c r="H971" s="89"/>
      <c r="N971" t="s">
        <v>496</v>
      </c>
    </row>
    <row r="972" spans="1:14" x14ac:dyDescent="0.25">
      <c r="A972" t="s">
        <v>117</v>
      </c>
      <c r="B972" t="s">
        <v>247</v>
      </c>
      <c r="C972" s="5" t="s">
        <v>255</v>
      </c>
      <c r="D972" s="5">
        <v>61</v>
      </c>
      <c r="F972" s="5"/>
      <c r="H972" s="89"/>
    </row>
    <row r="973" spans="1:14" x14ac:dyDescent="0.25">
      <c r="A973" t="s">
        <v>117</v>
      </c>
      <c r="B973" t="s">
        <v>247</v>
      </c>
      <c r="C973" s="5" t="s">
        <v>255</v>
      </c>
      <c r="D973" s="5">
        <v>70</v>
      </c>
      <c r="F973" s="5"/>
      <c r="H973" s="89"/>
      <c r="N973" t="s">
        <v>493</v>
      </c>
    </row>
    <row r="974" spans="1:14" x14ac:dyDescent="0.25">
      <c r="A974" t="s">
        <v>117</v>
      </c>
      <c r="B974" t="s">
        <v>247</v>
      </c>
      <c r="C974" s="5" t="s">
        <v>255</v>
      </c>
      <c r="D974" s="5">
        <v>71</v>
      </c>
      <c r="F974" s="5"/>
      <c r="H974" s="89"/>
      <c r="N974" t="s">
        <v>493</v>
      </c>
    </row>
    <row r="975" spans="1:14" x14ac:dyDescent="0.25">
      <c r="A975" t="s">
        <v>117</v>
      </c>
      <c r="B975" t="s">
        <v>247</v>
      </c>
      <c r="C975" s="5" t="s">
        <v>255</v>
      </c>
      <c r="D975" s="5">
        <v>72</v>
      </c>
      <c r="F975" s="5"/>
      <c r="H975" s="89"/>
      <c r="N975" t="s">
        <v>493</v>
      </c>
    </row>
    <row r="976" spans="1:14" x14ac:dyDescent="0.25">
      <c r="A976" t="s">
        <v>117</v>
      </c>
      <c r="B976" t="s">
        <v>247</v>
      </c>
      <c r="C976" s="5" t="s">
        <v>255</v>
      </c>
      <c r="D976" s="5">
        <v>73</v>
      </c>
      <c r="F976" s="5"/>
      <c r="H976" s="89"/>
      <c r="N976" t="s">
        <v>493</v>
      </c>
    </row>
    <row r="977" spans="1:14" x14ac:dyDescent="0.25">
      <c r="A977" t="s">
        <v>117</v>
      </c>
      <c r="B977" t="s">
        <v>247</v>
      </c>
      <c r="C977" s="5" t="s">
        <v>255</v>
      </c>
      <c r="D977" s="5">
        <v>74</v>
      </c>
      <c r="F977" s="5"/>
      <c r="H977" s="89"/>
      <c r="N977" t="s">
        <v>496</v>
      </c>
    </row>
    <row r="978" spans="1:14" x14ac:dyDescent="0.25">
      <c r="A978" t="s">
        <v>117</v>
      </c>
      <c r="B978" t="s">
        <v>247</v>
      </c>
      <c r="C978" s="5" t="s">
        <v>263</v>
      </c>
      <c r="D978" s="5">
        <v>79.099999999999994</v>
      </c>
      <c r="F978" s="5"/>
      <c r="H978" s="89"/>
      <c r="N978" t="s">
        <v>496</v>
      </c>
    </row>
    <row r="979" spans="1:14" x14ac:dyDescent="0.25">
      <c r="A979" t="s">
        <v>117</v>
      </c>
      <c r="B979" t="s">
        <v>247</v>
      </c>
      <c r="C979" s="5" t="s">
        <v>263</v>
      </c>
      <c r="D979" s="5">
        <v>79.2</v>
      </c>
      <c r="F979" s="5"/>
      <c r="H979" s="89"/>
      <c r="N979" t="s">
        <v>496</v>
      </c>
    </row>
    <row r="980" spans="1:14" x14ac:dyDescent="0.25">
      <c r="A980" t="s">
        <v>117</v>
      </c>
      <c r="B980" t="s">
        <v>247</v>
      </c>
      <c r="C980" s="5" t="s">
        <v>263</v>
      </c>
      <c r="D980" s="5">
        <v>79.3</v>
      </c>
      <c r="F980" s="5"/>
      <c r="H980" s="89"/>
      <c r="N980" t="s">
        <v>496</v>
      </c>
    </row>
    <row r="981" spans="1:14" x14ac:dyDescent="0.25">
      <c r="A981" t="s">
        <v>117</v>
      </c>
      <c r="B981" t="s">
        <v>247</v>
      </c>
      <c r="C981" s="5" t="s">
        <v>255</v>
      </c>
      <c r="D981" s="5">
        <v>762.1</v>
      </c>
      <c r="F981" s="5"/>
      <c r="H981" s="89"/>
    </row>
    <row r="982" spans="1:14" x14ac:dyDescent="0.25">
      <c r="A982" t="s">
        <v>117</v>
      </c>
      <c r="B982" t="s">
        <v>247</v>
      </c>
      <c r="C982" s="5" t="s">
        <v>255</v>
      </c>
      <c r="D982" s="5">
        <v>80</v>
      </c>
      <c r="F982" s="5"/>
      <c r="H982" s="89"/>
      <c r="N982" t="s">
        <v>496</v>
      </c>
    </row>
    <row r="983" spans="1:14" x14ac:dyDescent="0.25">
      <c r="A983" t="s">
        <v>117</v>
      </c>
      <c r="B983" t="s">
        <v>247</v>
      </c>
      <c r="C983" s="5" t="s">
        <v>255</v>
      </c>
      <c r="D983" s="5">
        <v>81</v>
      </c>
      <c r="F983" s="5"/>
      <c r="H983" s="89"/>
      <c r="N983" t="s">
        <v>496</v>
      </c>
    </row>
    <row r="984" spans="1:14" x14ac:dyDescent="0.25">
      <c r="A984" t="s">
        <v>117</v>
      </c>
      <c r="B984" t="s">
        <v>247</v>
      </c>
      <c r="C984" s="5" t="s">
        <v>255</v>
      </c>
      <c r="D984" s="5">
        <v>83</v>
      </c>
      <c r="F984" s="5"/>
      <c r="H984" s="89"/>
      <c r="N984" t="s">
        <v>496</v>
      </c>
    </row>
    <row r="985" spans="1:14" x14ac:dyDescent="0.25">
      <c r="A985" t="s">
        <v>117</v>
      </c>
      <c r="B985" t="s">
        <v>247</v>
      </c>
      <c r="C985" s="5" t="s">
        <v>255</v>
      </c>
      <c r="D985" s="5">
        <v>84</v>
      </c>
      <c r="F985" s="5"/>
      <c r="H985" s="89"/>
    </row>
    <row r="986" spans="1:14" x14ac:dyDescent="0.25">
      <c r="A986" t="s">
        <v>117</v>
      </c>
      <c r="B986" t="s">
        <v>247</v>
      </c>
      <c r="C986" s="5" t="s">
        <v>255</v>
      </c>
      <c r="D986" s="5">
        <v>762.2</v>
      </c>
      <c r="F986" s="5"/>
      <c r="H986" s="89"/>
    </row>
    <row r="987" spans="1:14" x14ac:dyDescent="0.25">
      <c r="A987" t="s">
        <v>117</v>
      </c>
      <c r="B987" t="s">
        <v>247</v>
      </c>
      <c r="C987" s="5" t="s">
        <v>262</v>
      </c>
      <c r="D987" s="5">
        <v>4.0999999999999996</v>
      </c>
      <c r="F987" s="5"/>
      <c r="H987" s="89"/>
      <c r="N987" t="s">
        <v>496</v>
      </c>
    </row>
    <row r="988" spans="1:14" x14ac:dyDescent="0.25">
      <c r="A988" t="s">
        <v>117</v>
      </c>
      <c r="B988" t="s">
        <v>247</v>
      </c>
      <c r="C988" s="5" t="s">
        <v>264</v>
      </c>
      <c r="D988" s="5">
        <v>4</v>
      </c>
      <c r="F988" s="5"/>
      <c r="H988" s="89"/>
      <c r="N988" t="s">
        <v>496</v>
      </c>
    </row>
    <row r="989" spans="1:14" x14ac:dyDescent="0.25">
      <c r="A989" t="s">
        <v>117</v>
      </c>
      <c r="B989" t="s">
        <v>247</v>
      </c>
      <c r="C989" s="5" t="s">
        <v>264</v>
      </c>
      <c r="D989" s="5">
        <v>4.0999999999999996</v>
      </c>
      <c r="F989" s="5"/>
      <c r="H989" s="89"/>
      <c r="N989" t="s">
        <v>496</v>
      </c>
    </row>
    <row r="990" spans="1:14" x14ac:dyDescent="0.25">
      <c r="A990" t="s">
        <v>117</v>
      </c>
      <c r="B990" t="s">
        <v>247</v>
      </c>
      <c r="C990" s="5" t="s">
        <v>264</v>
      </c>
      <c r="D990" s="5">
        <v>4.2</v>
      </c>
      <c r="F990" s="5"/>
      <c r="H990" s="89"/>
      <c r="N990" t="s">
        <v>496</v>
      </c>
    </row>
    <row r="991" spans="1:14" x14ac:dyDescent="0.25">
      <c r="A991" t="s">
        <v>117</v>
      </c>
      <c r="B991" t="s">
        <v>247</v>
      </c>
      <c r="C991" s="5" t="s">
        <v>264</v>
      </c>
      <c r="D991" s="5">
        <v>6.1</v>
      </c>
      <c r="F991" s="5"/>
      <c r="H991" s="89"/>
      <c r="N991" t="s">
        <v>496</v>
      </c>
    </row>
    <row r="992" spans="1:14" x14ac:dyDescent="0.25">
      <c r="A992" t="s">
        <v>117</v>
      </c>
      <c r="B992" t="s">
        <v>247</v>
      </c>
      <c r="C992" s="5" t="s">
        <v>264</v>
      </c>
      <c r="D992" s="5">
        <v>6.2</v>
      </c>
      <c r="F992" s="5"/>
      <c r="H992" s="89"/>
      <c r="N992" t="s">
        <v>496</v>
      </c>
    </row>
    <row r="993" spans="1:14" x14ac:dyDescent="0.25">
      <c r="A993" t="s">
        <v>117</v>
      </c>
      <c r="B993" t="s">
        <v>247</v>
      </c>
      <c r="C993" s="5" t="s">
        <v>264</v>
      </c>
      <c r="D993" s="5">
        <v>6.3</v>
      </c>
      <c r="F993" s="5"/>
      <c r="H993" s="89"/>
      <c r="N993" t="s">
        <v>496</v>
      </c>
    </row>
    <row r="994" spans="1:14" x14ac:dyDescent="0.25">
      <c r="A994" t="s">
        <v>117</v>
      </c>
      <c r="B994" t="s">
        <v>247</v>
      </c>
      <c r="C994" s="5" t="s">
        <v>264</v>
      </c>
      <c r="D994" s="5">
        <v>8</v>
      </c>
      <c r="F994" s="5"/>
      <c r="H994" s="89"/>
    </row>
    <row r="995" spans="1:14" x14ac:dyDescent="0.25">
      <c r="A995" t="s">
        <v>117</v>
      </c>
      <c r="B995" t="s">
        <v>247</v>
      </c>
      <c r="C995" s="5" t="s">
        <v>264</v>
      </c>
      <c r="D995" s="5">
        <v>9.1</v>
      </c>
      <c r="F995" s="5"/>
      <c r="H995" s="89"/>
    </row>
    <row r="996" spans="1:14" x14ac:dyDescent="0.25">
      <c r="A996" t="s">
        <v>117</v>
      </c>
      <c r="B996" t="s">
        <v>247</v>
      </c>
      <c r="C996" s="5" t="s">
        <v>264</v>
      </c>
      <c r="D996" s="5">
        <v>9.1999999999999993</v>
      </c>
      <c r="F996" s="5"/>
      <c r="H996" s="89"/>
    </row>
    <row r="997" spans="1:14" x14ac:dyDescent="0.25">
      <c r="A997" t="s">
        <v>117</v>
      </c>
      <c r="B997" t="s">
        <v>247</v>
      </c>
      <c r="C997" s="5" t="s">
        <v>264</v>
      </c>
      <c r="D997" s="5">
        <v>9.3000000000000007</v>
      </c>
      <c r="F997" s="5"/>
      <c r="H997" s="89"/>
    </row>
    <row r="998" spans="1:14" x14ac:dyDescent="0.25">
      <c r="A998" t="s">
        <v>117</v>
      </c>
      <c r="B998" t="s">
        <v>247</v>
      </c>
      <c r="C998" s="5" t="s">
        <v>264</v>
      </c>
      <c r="D998" s="5">
        <v>10</v>
      </c>
      <c r="F998" s="5"/>
      <c r="H998" s="89"/>
    </row>
    <row r="999" spans="1:14" x14ac:dyDescent="0.25">
      <c r="A999" t="s">
        <v>117</v>
      </c>
      <c r="B999" t="s">
        <v>247</v>
      </c>
      <c r="C999" s="5" t="s">
        <v>264</v>
      </c>
      <c r="D999" s="5">
        <v>10.1</v>
      </c>
      <c r="F999" s="5"/>
      <c r="H999" s="89"/>
    </row>
    <row r="1000" spans="1:14" x14ac:dyDescent="0.25">
      <c r="A1000" t="s">
        <v>117</v>
      </c>
      <c r="B1000" t="s">
        <v>247</v>
      </c>
      <c r="C1000" s="5" t="s">
        <v>264</v>
      </c>
      <c r="D1000" s="5">
        <v>10.199999999999999</v>
      </c>
      <c r="F1000" s="5"/>
      <c r="H1000" s="89"/>
    </row>
    <row r="1001" spans="1:14" x14ac:dyDescent="0.25">
      <c r="A1001" t="s">
        <v>117</v>
      </c>
      <c r="B1001" t="s">
        <v>247</v>
      </c>
      <c r="C1001" s="5" t="s">
        <v>264</v>
      </c>
      <c r="D1001" s="5">
        <v>10.3</v>
      </c>
      <c r="F1001" s="5"/>
      <c r="H1001" s="89"/>
    </row>
    <row r="1002" spans="1:14" x14ac:dyDescent="0.25">
      <c r="A1002" s="2" t="s">
        <v>4</v>
      </c>
      <c r="B1002" s="3" t="s">
        <v>273</v>
      </c>
      <c r="C1002" s="6"/>
      <c r="D1002" s="6"/>
      <c r="E1002" s="7">
        <f>COUNTIFS(A1003:A1010,"2023-2024")</f>
        <v>2</v>
      </c>
      <c r="F1002" s="5"/>
      <c r="H1002" s="89"/>
    </row>
    <row r="1003" spans="1:14" x14ac:dyDescent="0.25">
      <c r="A1003" s="15" t="s">
        <v>482</v>
      </c>
      <c r="B1003" s="16" t="s">
        <v>274</v>
      </c>
      <c r="C1003" s="17" t="s">
        <v>275</v>
      </c>
      <c r="D1003" s="17">
        <v>741</v>
      </c>
      <c r="E1003" s="76"/>
      <c r="F1003" s="17"/>
      <c r="G1003" s="77" t="s">
        <v>483</v>
      </c>
      <c r="H1003" s="77" t="s">
        <v>483</v>
      </c>
      <c r="I1003" s="77" t="s">
        <v>484</v>
      </c>
      <c r="J1003" s="77" t="s">
        <v>485</v>
      </c>
      <c r="K1003" s="78">
        <v>45635</v>
      </c>
      <c r="L1003" s="15" t="s">
        <v>484</v>
      </c>
      <c r="N1003" t="s">
        <v>493</v>
      </c>
    </row>
    <row r="1004" spans="1:14" x14ac:dyDescent="0.25">
      <c r="A1004" s="79" t="s">
        <v>4</v>
      </c>
      <c r="B1004" s="97" t="s">
        <v>274</v>
      </c>
      <c r="C1004" s="80" t="s">
        <v>275</v>
      </c>
      <c r="D1004" s="80">
        <v>748.1</v>
      </c>
      <c r="E1004" s="81"/>
      <c r="F1004" s="80"/>
      <c r="G1004" s="82" t="s">
        <v>486</v>
      </c>
      <c r="H1004" s="82" t="s">
        <v>486</v>
      </c>
      <c r="I1004" s="82" t="s">
        <v>487</v>
      </c>
      <c r="J1004" s="82"/>
      <c r="K1004" s="79"/>
      <c r="L1004" s="79"/>
      <c r="N1004" t="s">
        <v>493</v>
      </c>
    </row>
    <row r="1005" spans="1:14" x14ac:dyDescent="0.25">
      <c r="A1005" s="15" t="s">
        <v>482</v>
      </c>
      <c r="B1005" s="16" t="s">
        <v>274</v>
      </c>
      <c r="C1005" s="17" t="s">
        <v>276</v>
      </c>
      <c r="D1005" s="17">
        <v>56</v>
      </c>
      <c r="E1005" s="76"/>
      <c r="F1005" s="17"/>
      <c r="G1005" s="77" t="s">
        <v>483</v>
      </c>
      <c r="H1005" s="77" t="s">
        <v>483</v>
      </c>
      <c r="I1005" s="77" t="s">
        <v>484</v>
      </c>
      <c r="J1005" s="77" t="s">
        <v>485</v>
      </c>
      <c r="K1005" s="78">
        <v>45544</v>
      </c>
      <c r="L1005" s="15" t="s">
        <v>484</v>
      </c>
      <c r="N1005" t="s">
        <v>493</v>
      </c>
    </row>
    <row r="1006" spans="1:14" x14ac:dyDescent="0.25">
      <c r="A1006" s="15" t="s">
        <v>482</v>
      </c>
      <c r="B1006" s="16" t="s">
        <v>274</v>
      </c>
      <c r="C1006" s="17" t="s">
        <v>276</v>
      </c>
      <c r="D1006" s="17">
        <v>57</v>
      </c>
      <c r="E1006" s="76"/>
      <c r="F1006" s="17"/>
      <c r="G1006" s="77" t="s">
        <v>483</v>
      </c>
      <c r="H1006" s="77" t="s">
        <v>483</v>
      </c>
      <c r="I1006" s="77" t="s">
        <v>484</v>
      </c>
      <c r="J1006" s="77" t="s">
        <v>485</v>
      </c>
      <c r="K1006" s="78">
        <v>45544</v>
      </c>
      <c r="L1006" s="15" t="s">
        <v>484</v>
      </c>
      <c r="N1006" t="s">
        <v>493</v>
      </c>
    </row>
    <row r="1007" spans="1:14" x14ac:dyDescent="0.25">
      <c r="A1007" s="83" t="s">
        <v>488</v>
      </c>
      <c r="B1007" s="98" t="s">
        <v>274</v>
      </c>
      <c r="C1007" s="84" t="s">
        <v>277</v>
      </c>
      <c r="D1007" s="84">
        <v>760</v>
      </c>
      <c r="E1007" s="85"/>
      <c r="F1007" s="84"/>
      <c r="G1007" s="86" t="s">
        <v>483</v>
      </c>
      <c r="H1007" s="86" t="s">
        <v>483</v>
      </c>
      <c r="I1007" s="86" t="s">
        <v>497</v>
      </c>
      <c r="J1007" s="86" t="s">
        <v>485</v>
      </c>
      <c r="K1007" s="87">
        <v>45558</v>
      </c>
      <c r="L1007" s="83" t="s">
        <v>484</v>
      </c>
      <c r="M1007" s="86" t="s">
        <v>492</v>
      </c>
      <c r="N1007" t="s">
        <v>496</v>
      </c>
    </row>
    <row r="1008" spans="1:14" x14ac:dyDescent="0.25">
      <c r="A1008" s="79" t="s">
        <v>4</v>
      </c>
      <c r="B1008" s="97" t="s">
        <v>274</v>
      </c>
      <c r="C1008" s="80" t="s">
        <v>278</v>
      </c>
      <c r="D1008" s="80">
        <v>701</v>
      </c>
      <c r="E1008" s="81"/>
      <c r="F1008" s="80"/>
      <c r="G1008" s="82" t="s">
        <v>486</v>
      </c>
      <c r="H1008" s="82" t="s">
        <v>486</v>
      </c>
      <c r="I1008" s="82" t="s">
        <v>516</v>
      </c>
      <c r="J1008" s="82"/>
      <c r="K1008" s="79"/>
      <c r="L1008" s="79"/>
      <c r="N1008" t="s">
        <v>496</v>
      </c>
    </row>
    <row r="1009" spans="1:14" x14ac:dyDescent="0.25">
      <c r="A1009" s="15" t="s">
        <v>482</v>
      </c>
      <c r="B1009" s="16" t="s">
        <v>274</v>
      </c>
      <c r="C1009" s="17" t="s">
        <v>279</v>
      </c>
      <c r="D1009" s="17">
        <v>90</v>
      </c>
      <c r="E1009" s="76"/>
      <c r="F1009" s="17"/>
      <c r="G1009" s="77" t="s">
        <v>483</v>
      </c>
      <c r="H1009" s="77" t="s">
        <v>483</v>
      </c>
      <c r="I1009" s="77" t="s">
        <v>484</v>
      </c>
      <c r="J1009" s="77" t="s">
        <v>485</v>
      </c>
      <c r="K1009" s="78">
        <v>45593</v>
      </c>
      <c r="L1009" s="15" t="s">
        <v>484</v>
      </c>
      <c r="N1009" t="s">
        <v>496</v>
      </c>
    </row>
    <row r="1010" spans="1:14" x14ac:dyDescent="0.25">
      <c r="A1010" s="15" t="s">
        <v>482</v>
      </c>
      <c r="B1010" s="16" t="s">
        <v>274</v>
      </c>
      <c r="C1010" s="17" t="s">
        <v>280</v>
      </c>
      <c r="D1010" s="17">
        <v>40</v>
      </c>
      <c r="E1010" s="76"/>
      <c r="F1010" s="17"/>
      <c r="G1010" s="77" t="s">
        <v>483</v>
      </c>
      <c r="H1010" s="77" t="s">
        <v>483</v>
      </c>
      <c r="I1010" s="77" t="s">
        <v>484</v>
      </c>
      <c r="J1010" s="77" t="s">
        <v>485</v>
      </c>
      <c r="K1010" s="78">
        <v>45544</v>
      </c>
      <c r="L1010" s="15" t="s">
        <v>484</v>
      </c>
      <c r="N1010" t="s">
        <v>496</v>
      </c>
    </row>
    <row r="1011" spans="1:14" x14ac:dyDescent="0.25">
      <c r="A1011" s="2" t="s">
        <v>20</v>
      </c>
      <c r="B1011" s="3" t="s">
        <v>281</v>
      </c>
      <c r="C1011" s="6"/>
      <c r="D1011" s="6"/>
      <c r="E1011" s="7">
        <f>COUNTIFS(A1012:A1055,"2024-2025")</f>
        <v>36</v>
      </c>
      <c r="F1011" s="5"/>
      <c r="H1011" s="89"/>
    </row>
    <row r="1012" spans="1:14" x14ac:dyDescent="0.25">
      <c r="A1012" s="83" t="s">
        <v>488</v>
      </c>
      <c r="B1012" s="98" t="s">
        <v>274</v>
      </c>
      <c r="C1012" s="84" t="s">
        <v>275</v>
      </c>
      <c r="D1012" s="84">
        <v>610</v>
      </c>
      <c r="E1012" s="85"/>
      <c r="F1012" s="84"/>
      <c r="G1012" s="86" t="s">
        <v>483</v>
      </c>
      <c r="H1012" s="86" t="s">
        <v>483</v>
      </c>
      <c r="I1012" s="86" t="s">
        <v>497</v>
      </c>
      <c r="J1012" s="86" t="s">
        <v>485</v>
      </c>
      <c r="K1012" s="87">
        <v>45558</v>
      </c>
      <c r="L1012" s="83" t="s">
        <v>484</v>
      </c>
      <c r="M1012" s="86" t="s">
        <v>492</v>
      </c>
      <c r="N1012" t="s">
        <v>493</v>
      </c>
    </row>
    <row r="1013" spans="1:14" x14ac:dyDescent="0.25">
      <c r="A1013" s="83" t="s">
        <v>488</v>
      </c>
      <c r="B1013" s="98" t="s">
        <v>274</v>
      </c>
      <c r="C1013" s="84" t="s">
        <v>275</v>
      </c>
      <c r="D1013" s="84">
        <v>613</v>
      </c>
      <c r="E1013" s="85"/>
      <c r="F1013" s="84"/>
      <c r="G1013" s="86" t="s">
        <v>483</v>
      </c>
      <c r="H1013" s="86" t="s">
        <v>483</v>
      </c>
      <c r="I1013" s="86" t="s">
        <v>497</v>
      </c>
      <c r="J1013" s="86" t="s">
        <v>485</v>
      </c>
      <c r="K1013" s="87">
        <v>45558</v>
      </c>
      <c r="L1013" s="83" t="s">
        <v>484</v>
      </c>
      <c r="M1013" s="86" t="s">
        <v>492</v>
      </c>
      <c r="N1013" t="s">
        <v>493</v>
      </c>
    </row>
    <row r="1014" spans="1:14" x14ac:dyDescent="0.25">
      <c r="A1014" t="s">
        <v>20</v>
      </c>
      <c r="B1014" s="1" t="s">
        <v>274</v>
      </c>
      <c r="C1014" s="5" t="s">
        <v>275</v>
      </c>
      <c r="D1014" s="5">
        <v>731.1</v>
      </c>
      <c r="F1014" s="5"/>
      <c r="H1014" s="89"/>
      <c r="N1014" t="s">
        <v>493</v>
      </c>
    </row>
    <row r="1015" spans="1:14" x14ac:dyDescent="0.25">
      <c r="A1015" t="s">
        <v>20</v>
      </c>
      <c r="B1015" s="1" t="s">
        <v>274</v>
      </c>
      <c r="C1015" s="5" t="s">
        <v>275</v>
      </c>
      <c r="D1015" s="5">
        <v>731.2</v>
      </c>
      <c r="F1015" s="5"/>
      <c r="H1015" s="89"/>
      <c r="N1015" t="s">
        <v>493</v>
      </c>
    </row>
    <row r="1016" spans="1:14" x14ac:dyDescent="0.25">
      <c r="A1016" t="s">
        <v>20</v>
      </c>
      <c r="B1016" s="1" t="s">
        <v>274</v>
      </c>
      <c r="C1016" s="5" t="s">
        <v>275</v>
      </c>
      <c r="D1016" s="5">
        <v>731.3</v>
      </c>
      <c r="F1016" s="5"/>
      <c r="H1016" s="89"/>
      <c r="N1016" t="s">
        <v>493</v>
      </c>
    </row>
    <row r="1017" spans="1:14" x14ac:dyDescent="0.25">
      <c r="A1017" t="s">
        <v>20</v>
      </c>
      <c r="B1017" s="1" t="s">
        <v>274</v>
      </c>
      <c r="C1017" s="5" t="s">
        <v>275</v>
      </c>
      <c r="D1017" s="5">
        <v>737.1</v>
      </c>
      <c r="F1017" s="5"/>
      <c r="H1017" s="89"/>
      <c r="N1017" t="s">
        <v>493</v>
      </c>
    </row>
    <row r="1018" spans="1:14" x14ac:dyDescent="0.25">
      <c r="A1018" t="s">
        <v>20</v>
      </c>
      <c r="B1018" s="1" t="s">
        <v>274</v>
      </c>
      <c r="C1018" s="5" t="s">
        <v>275</v>
      </c>
      <c r="D1018" s="5">
        <v>737.2</v>
      </c>
      <c r="F1018" s="5"/>
      <c r="H1018" s="89"/>
      <c r="N1018" t="s">
        <v>493</v>
      </c>
    </row>
    <row r="1019" spans="1:14" x14ac:dyDescent="0.25">
      <c r="A1019" t="s">
        <v>20</v>
      </c>
      <c r="B1019" s="1" t="s">
        <v>274</v>
      </c>
      <c r="C1019" s="5" t="s">
        <v>275</v>
      </c>
      <c r="D1019" s="5">
        <v>737.3</v>
      </c>
      <c r="F1019" s="5"/>
      <c r="H1019" s="89"/>
      <c r="N1019" t="s">
        <v>493</v>
      </c>
    </row>
    <row r="1020" spans="1:14" x14ac:dyDescent="0.25">
      <c r="A1020" t="s">
        <v>20</v>
      </c>
      <c r="B1020" s="1" t="s">
        <v>274</v>
      </c>
      <c r="C1020" s="5" t="s">
        <v>275</v>
      </c>
      <c r="D1020" s="5">
        <v>748.4</v>
      </c>
      <c r="F1020" s="5"/>
      <c r="H1020" s="89"/>
      <c r="N1020" t="s">
        <v>493</v>
      </c>
    </row>
    <row r="1021" spans="1:14" x14ac:dyDescent="0.25">
      <c r="A1021" t="s">
        <v>20</v>
      </c>
      <c r="B1021" s="1" t="s">
        <v>274</v>
      </c>
      <c r="C1021" s="5" t="s">
        <v>275</v>
      </c>
      <c r="D1021" s="5">
        <v>748.5</v>
      </c>
      <c r="F1021" s="5"/>
      <c r="H1021" s="89"/>
      <c r="N1021" t="s">
        <v>493</v>
      </c>
    </row>
    <row r="1022" spans="1:14" x14ac:dyDescent="0.25">
      <c r="A1022" t="s">
        <v>20</v>
      </c>
      <c r="B1022" s="1" t="s">
        <v>274</v>
      </c>
      <c r="C1022" s="5" t="s">
        <v>275</v>
      </c>
      <c r="D1022" s="5">
        <v>748.6</v>
      </c>
      <c r="F1022" s="5"/>
      <c r="H1022" s="89"/>
      <c r="N1022" t="s">
        <v>493</v>
      </c>
    </row>
    <row r="1023" spans="1:14" x14ac:dyDescent="0.25">
      <c r="A1023" t="s">
        <v>20</v>
      </c>
      <c r="B1023" s="1" t="s">
        <v>274</v>
      </c>
      <c r="C1023" s="5" t="s">
        <v>275</v>
      </c>
      <c r="D1023" s="5">
        <v>764</v>
      </c>
      <c r="F1023" s="5"/>
      <c r="H1023" s="89"/>
      <c r="N1023" t="s">
        <v>499</v>
      </c>
    </row>
    <row r="1024" spans="1:14" x14ac:dyDescent="0.25">
      <c r="A1024" s="83" t="s">
        <v>488</v>
      </c>
      <c r="B1024" s="98" t="s">
        <v>274</v>
      </c>
      <c r="C1024" s="84" t="s">
        <v>277</v>
      </c>
      <c r="D1024" s="84">
        <v>361</v>
      </c>
      <c r="E1024" s="85"/>
      <c r="F1024" s="84"/>
      <c r="G1024" s="86" t="s">
        <v>483</v>
      </c>
      <c r="H1024" s="86" t="s">
        <v>483</v>
      </c>
      <c r="I1024" s="86" t="s">
        <v>497</v>
      </c>
      <c r="J1024" s="86" t="s">
        <v>485</v>
      </c>
      <c r="K1024" s="87">
        <v>45558</v>
      </c>
      <c r="L1024" s="83" t="s">
        <v>484</v>
      </c>
      <c r="M1024" s="86" t="s">
        <v>492</v>
      </c>
      <c r="N1024" t="s">
        <v>496</v>
      </c>
    </row>
    <row r="1025" spans="1:14" x14ac:dyDescent="0.25">
      <c r="A1025" s="83" t="s">
        <v>488</v>
      </c>
      <c r="B1025" s="98" t="s">
        <v>274</v>
      </c>
      <c r="C1025" s="84" t="s">
        <v>277</v>
      </c>
      <c r="D1025" s="84">
        <v>362</v>
      </c>
      <c r="E1025" s="85"/>
      <c r="F1025" s="84"/>
      <c r="G1025" s="86" t="s">
        <v>483</v>
      </c>
      <c r="H1025" s="86" t="s">
        <v>483</v>
      </c>
      <c r="I1025" s="86" t="s">
        <v>497</v>
      </c>
      <c r="J1025" s="86" t="s">
        <v>485</v>
      </c>
      <c r="K1025" s="87">
        <v>45558</v>
      </c>
      <c r="L1025" s="83" t="s">
        <v>484</v>
      </c>
      <c r="M1025" s="86" t="s">
        <v>492</v>
      </c>
      <c r="N1025" t="s">
        <v>496</v>
      </c>
    </row>
    <row r="1026" spans="1:14" x14ac:dyDescent="0.25">
      <c r="A1026" s="83" t="s">
        <v>488</v>
      </c>
      <c r="B1026" s="98" t="s">
        <v>274</v>
      </c>
      <c r="C1026" s="84" t="s">
        <v>277</v>
      </c>
      <c r="D1026" s="84">
        <v>363</v>
      </c>
      <c r="E1026" s="85"/>
      <c r="F1026" s="84"/>
      <c r="G1026" s="86" t="s">
        <v>483</v>
      </c>
      <c r="H1026" s="86" t="s">
        <v>483</v>
      </c>
      <c r="I1026" s="86" t="s">
        <v>497</v>
      </c>
      <c r="J1026" s="86" t="s">
        <v>485</v>
      </c>
      <c r="K1026" s="87">
        <v>45558</v>
      </c>
      <c r="L1026" s="83" t="s">
        <v>484</v>
      </c>
      <c r="M1026" s="86" t="s">
        <v>492</v>
      </c>
      <c r="N1026" t="s">
        <v>496</v>
      </c>
    </row>
    <row r="1027" spans="1:14" x14ac:dyDescent="0.25">
      <c r="A1027" s="83" t="s">
        <v>488</v>
      </c>
      <c r="B1027" s="98" t="s">
        <v>274</v>
      </c>
      <c r="C1027" s="84" t="s">
        <v>277</v>
      </c>
      <c r="D1027" s="84">
        <v>364</v>
      </c>
      <c r="E1027" s="85"/>
      <c r="F1027" s="84"/>
      <c r="G1027" s="86" t="s">
        <v>483</v>
      </c>
      <c r="H1027" s="86" t="s">
        <v>483</v>
      </c>
      <c r="I1027" s="86" t="s">
        <v>497</v>
      </c>
      <c r="J1027" s="86" t="s">
        <v>485</v>
      </c>
      <c r="K1027" s="87">
        <v>45558</v>
      </c>
      <c r="L1027" s="83" t="s">
        <v>484</v>
      </c>
      <c r="M1027" s="86" t="s">
        <v>492</v>
      </c>
      <c r="N1027" t="s">
        <v>496</v>
      </c>
    </row>
    <row r="1028" spans="1:14" x14ac:dyDescent="0.25">
      <c r="A1028" s="83" t="s">
        <v>488</v>
      </c>
      <c r="B1028" s="98" t="s">
        <v>274</v>
      </c>
      <c r="C1028" s="84" t="s">
        <v>277</v>
      </c>
      <c r="D1028" s="84">
        <v>373</v>
      </c>
      <c r="E1028" s="85"/>
      <c r="F1028" s="84"/>
      <c r="G1028" s="86" t="s">
        <v>483</v>
      </c>
      <c r="H1028" s="86" t="s">
        <v>483</v>
      </c>
      <c r="I1028" s="86" t="s">
        <v>497</v>
      </c>
      <c r="J1028" s="86" t="s">
        <v>485</v>
      </c>
      <c r="K1028" s="87">
        <v>45558</v>
      </c>
      <c r="L1028" s="83" t="s">
        <v>484</v>
      </c>
      <c r="M1028" s="86" t="s">
        <v>492</v>
      </c>
      <c r="N1028" t="s">
        <v>496</v>
      </c>
    </row>
    <row r="1029" spans="1:14" x14ac:dyDescent="0.25">
      <c r="A1029" t="s">
        <v>20</v>
      </c>
      <c r="B1029" s="1" t="s">
        <v>274</v>
      </c>
      <c r="C1029" s="5" t="s">
        <v>282</v>
      </c>
      <c r="D1029" s="5">
        <v>9</v>
      </c>
      <c r="F1029" s="5"/>
      <c r="H1029" s="89"/>
      <c r="N1029" t="s">
        <v>496</v>
      </c>
    </row>
    <row r="1030" spans="1:14" x14ac:dyDescent="0.25">
      <c r="A1030" t="s">
        <v>20</v>
      </c>
      <c r="B1030" s="1" t="s">
        <v>274</v>
      </c>
      <c r="C1030" s="5" t="s">
        <v>282</v>
      </c>
      <c r="D1030" s="5">
        <v>11</v>
      </c>
      <c r="F1030" s="5"/>
      <c r="H1030" s="89"/>
      <c r="N1030" t="s">
        <v>496</v>
      </c>
    </row>
    <row r="1031" spans="1:14" x14ac:dyDescent="0.25">
      <c r="A1031" t="s">
        <v>20</v>
      </c>
      <c r="B1031" s="1" t="s">
        <v>274</v>
      </c>
      <c r="C1031" s="5" t="s">
        <v>282</v>
      </c>
      <c r="D1031" s="5">
        <v>12</v>
      </c>
      <c r="F1031" s="5"/>
      <c r="H1031" s="89"/>
      <c r="N1031" t="s">
        <v>496</v>
      </c>
    </row>
    <row r="1032" spans="1:14" x14ac:dyDescent="0.25">
      <c r="A1032" t="s">
        <v>20</v>
      </c>
      <c r="B1032" s="1" t="s">
        <v>274</v>
      </c>
      <c r="C1032" s="5" t="s">
        <v>282</v>
      </c>
      <c r="D1032" s="5" t="s">
        <v>169</v>
      </c>
      <c r="F1032" s="5"/>
      <c r="H1032" s="89"/>
      <c r="N1032" t="s">
        <v>496</v>
      </c>
    </row>
    <row r="1033" spans="1:14" x14ac:dyDescent="0.25">
      <c r="A1033" t="s">
        <v>20</v>
      </c>
      <c r="B1033" s="1" t="s">
        <v>274</v>
      </c>
      <c r="C1033" s="5" t="s">
        <v>282</v>
      </c>
      <c r="D1033" s="5">
        <v>25</v>
      </c>
      <c r="F1033" s="5"/>
      <c r="H1033" s="89"/>
      <c r="N1033" t="s">
        <v>496</v>
      </c>
    </row>
    <row r="1034" spans="1:14" x14ac:dyDescent="0.25">
      <c r="A1034" t="s">
        <v>20</v>
      </c>
      <c r="B1034" s="1" t="s">
        <v>274</v>
      </c>
      <c r="C1034" s="5" t="s">
        <v>282</v>
      </c>
      <c r="D1034" s="5">
        <v>27</v>
      </c>
      <c r="F1034" s="5"/>
      <c r="H1034" s="89"/>
      <c r="N1034" t="s">
        <v>496</v>
      </c>
    </row>
    <row r="1035" spans="1:14" x14ac:dyDescent="0.25">
      <c r="A1035" s="15" t="s">
        <v>482</v>
      </c>
      <c r="B1035" s="16" t="s">
        <v>274</v>
      </c>
      <c r="C1035" s="17" t="s">
        <v>282</v>
      </c>
      <c r="D1035" s="17">
        <v>46.1</v>
      </c>
      <c r="E1035" s="76"/>
      <c r="F1035" s="17"/>
      <c r="G1035" s="77" t="s">
        <v>490</v>
      </c>
      <c r="H1035" s="95" t="s">
        <v>490</v>
      </c>
      <c r="I1035" s="77" t="s">
        <v>484</v>
      </c>
      <c r="J1035" s="77" t="s">
        <v>498</v>
      </c>
      <c r="K1035" s="78">
        <v>45544</v>
      </c>
      <c r="L1035" s="15" t="s">
        <v>484</v>
      </c>
      <c r="N1035" t="s">
        <v>496</v>
      </c>
    </row>
    <row r="1036" spans="1:14" x14ac:dyDescent="0.25">
      <c r="A1036" t="s">
        <v>20</v>
      </c>
      <c r="B1036" s="1" t="s">
        <v>274</v>
      </c>
      <c r="C1036" s="5" t="s">
        <v>282</v>
      </c>
      <c r="D1036" s="5">
        <v>46.2</v>
      </c>
      <c r="F1036" s="5"/>
      <c r="H1036" s="89"/>
      <c r="N1036" t="s">
        <v>496</v>
      </c>
    </row>
    <row r="1037" spans="1:14" x14ac:dyDescent="0.25">
      <c r="A1037" t="s">
        <v>20</v>
      </c>
      <c r="B1037" s="1" t="s">
        <v>274</v>
      </c>
      <c r="C1037" s="5" t="s">
        <v>282</v>
      </c>
      <c r="D1037" s="5">
        <v>50</v>
      </c>
      <c r="F1037" s="5"/>
      <c r="H1037" s="89"/>
      <c r="N1037" t="s">
        <v>496</v>
      </c>
    </row>
    <row r="1038" spans="1:14" x14ac:dyDescent="0.25">
      <c r="A1038" t="s">
        <v>20</v>
      </c>
      <c r="B1038" s="1" t="s">
        <v>274</v>
      </c>
      <c r="C1038" s="5" t="s">
        <v>282</v>
      </c>
      <c r="D1038" s="5">
        <v>770</v>
      </c>
      <c r="F1038" s="5"/>
      <c r="H1038" s="89"/>
      <c r="N1038" t="s">
        <v>496</v>
      </c>
    </row>
    <row r="1039" spans="1:14" x14ac:dyDescent="0.25">
      <c r="A1039" t="s">
        <v>20</v>
      </c>
      <c r="B1039" s="1" t="s">
        <v>274</v>
      </c>
      <c r="C1039" s="5" t="s">
        <v>278</v>
      </c>
      <c r="D1039" s="5">
        <v>10</v>
      </c>
      <c r="F1039" s="5"/>
      <c r="H1039" s="89"/>
      <c r="N1039" t="s">
        <v>496</v>
      </c>
    </row>
    <row r="1040" spans="1:14" x14ac:dyDescent="0.25">
      <c r="A1040" t="s">
        <v>20</v>
      </c>
      <c r="B1040" s="1" t="s">
        <v>274</v>
      </c>
      <c r="C1040" s="5" t="s">
        <v>278</v>
      </c>
      <c r="D1040" s="5" t="s">
        <v>283</v>
      </c>
      <c r="F1040" s="5"/>
      <c r="H1040" s="89"/>
      <c r="N1040" t="s">
        <v>496</v>
      </c>
    </row>
    <row r="1041" spans="1:14" x14ac:dyDescent="0.25">
      <c r="A1041" t="s">
        <v>20</v>
      </c>
      <c r="B1041" s="1" t="s">
        <v>274</v>
      </c>
      <c r="C1041" s="5" t="s">
        <v>278</v>
      </c>
      <c r="D1041" s="5">
        <v>724</v>
      </c>
      <c r="F1041" s="5"/>
      <c r="H1041" s="89"/>
      <c r="N1041" t="s">
        <v>493</v>
      </c>
    </row>
    <row r="1042" spans="1:14" x14ac:dyDescent="0.25">
      <c r="A1042" t="s">
        <v>20</v>
      </c>
      <c r="B1042" s="1" t="s">
        <v>274</v>
      </c>
      <c r="C1042" s="5" t="s">
        <v>278</v>
      </c>
      <c r="D1042" s="5">
        <v>781</v>
      </c>
      <c r="F1042" s="5"/>
      <c r="H1042" s="89"/>
      <c r="N1042" t="s">
        <v>496</v>
      </c>
    </row>
    <row r="1043" spans="1:14" x14ac:dyDescent="0.25">
      <c r="A1043" t="s">
        <v>20</v>
      </c>
      <c r="B1043" s="1" t="s">
        <v>274</v>
      </c>
      <c r="C1043" s="5" t="s">
        <v>284</v>
      </c>
      <c r="D1043" s="5">
        <v>8</v>
      </c>
      <c r="F1043" s="5"/>
      <c r="H1043" s="89"/>
      <c r="N1043" t="s">
        <v>496</v>
      </c>
    </row>
    <row r="1044" spans="1:14" x14ac:dyDescent="0.25">
      <c r="A1044" t="s">
        <v>20</v>
      </c>
      <c r="B1044" s="1" t="s">
        <v>274</v>
      </c>
      <c r="C1044" s="5" t="s">
        <v>285</v>
      </c>
      <c r="D1044" s="5">
        <v>1</v>
      </c>
      <c r="F1044" s="5"/>
      <c r="H1044" s="89"/>
      <c r="N1044" t="s">
        <v>496</v>
      </c>
    </row>
    <row r="1045" spans="1:14" x14ac:dyDescent="0.25">
      <c r="A1045" t="s">
        <v>20</v>
      </c>
      <c r="B1045" s="1" t="s">
        <v>274</v>
      </c>
      <c r="C1045" s="5" t="s">
        <v>285</v>
      </c>
      <c r="D1045" s="5">
        <v>15</v>
      </c>
      <c r="F1045" s="5"/>
      <c r="H1045" s="89"/>
      <c r="N1045" t="s">
        <v>496</v>
      </c>
    </row>
    <row r="1046" spans="1:14" x14ac:dyDescent="0.25">
      <c r="A1046" t="s">
        <v>20</v>
      </c>
      <c r="B1046" s="1" t="s">
        <v>274</v>
      </c>
      <c r="C1046" s="5" t="s">
        <v>285</v>
      </c>
      <c r="D1046" s="5">
        <v>2</v>
      </c>
      <c r="F1046" s="5"/>
      <c r="H1046" s="89"/>
      <c r="N1046" t="s">
        <v>496</v>
      </c>
    </row>
    <row r="1047" spans="1:14" x14ac:dyDescent="0.25">
      <c r="A1047" t="s">
        <v>20</v>
      </c>
      <c r="B1047" s="1" t="s">
        <v>274</v>
      </c>
      <c r="C1047" s="5" t="s">
        <v>285</v>
      </c>
      <c r="D1047" s="5">
        <v>21</v>
      </c>
      <c r="F1047" s="5"/>
      <c r="H1047" s="89"/>
      <c r="N1047" t="s">
        <v>496</v>
      </c>
    </row>
    <row r="1048" spans="1:14" x14ac:dyDescent="0.25">
      <c r="A1048" t="s">
        <v>20</v>
      </c>
      <c r="B1048" s="1" t="s">
        <v>274</v>
      </c>
      <c r="C1048" s="5" t="s">
        <v>285</v>
      </c>
      <c r="D1048" s="5">
        <v>22</v>
      </c>
      <c r="F1048" s="5"/>
      <c r="H1048" s="89"/>
      <c r="N1048" t="s">
        <v>496</v>
      </c>
    </row>
    <row r="1049" spans="1:14" x14ac:dyDescent="0.25">
      <c r="A1049" t="s">
        <v>20</v>
      </c>
      <c r="B1049" s="1" t="s">
        <v>274</v>
      </c>
      <c r="C1049" s="5" t="s">
        <v>285</v>
      </c>
      <c r="D1049" s="5">
        <v>3</v>
      </c>
      <c r="F1049" s="5"/>
      <c r="H1049" s="89"/>
      <c r="N1049" t="s">
        <v>496</v>
      </c>
    </row>
    <row r="1050" spans="1:14" x14ac:dyDescent="0.25">
      <c r="A1050" t="s">
        <v>20</v>
      </c>
      <c r="B1050" s="1" t="s">
        <v>274</v>
      </c>
      <c r="C1050" s="5" t="s">
        <v>285</v>
      </c>
      <c r="D1050" s="5">
        <v>32</v>
      </c>
      <c r="F1050" s="5"/>
      <c r="H1050" s="89"/>
      <c r="N1050" t="s">
        <v>496</v>
      </c>
    </row>
    <row r="1051" spans="1:14" x14ac:dyDescent="0.25">
      <c r="A1051" t="s">
        <v>20</v>
      </c>
      <c r="B1051" s="1" t="s">
        <v>274</v>
      </c>
      <c r="C1051" s="5" t="s">
        <v>285</v>
      </c>
      <c r="D1051" s="5">
        <v>6.66</v>
      </c>
      <c r="F1051" s="5"/>
      <c r="H1051" s="89"/>
      <c r="N1051" t="s">
        <v>496</v>
      </c>
    </row>
    <row r="1052" spans="1:14" x14ac:dyDescent="0.25">
      <c r="A1052" t="s">
        <v>20</v>
      </c>
      <c r="B1052" s="1" t="s">
        <v>274</v>
      </c>
      <c r="C1052" s="5" t="s">
        <v>286</v>
      </c>
      <c r="D1052" s="5">
        <v>20</v>
      </c>
      <c r="F1052" s="5"/>
      <c r="H1052" s="89"/>
      <c r="N1052" t="s">
        <v>496</v>
      </c>
    </row>
    <row r="1053" spans="1:14" x14ac:dyDescent="0.25">
      <c r="A1053" t="s">
        <v>20</v>
      </c>
      <c r="B1053" s="1" t="s">
        <v>274</v>
      </c>
      <c r="C1053" s="5" t="s">
        <v>286</v>
      </c>
      <c r="D1053" s="5">
        <v>21</v>
      </c>
      <c r="F1053" s="5"/>
      <c r="H1053" s="89"/>
      <c r="N1053" t="s">
        <v>496</v>
      </c>
    </row>
    <row r="1054" spans="1:14" x14ac:dyDescent="0.25">
      <c r="A1054" t="s">
        <v>20</v>
      </c>
      <c r="B1054" s="1" t="s">
        <v>274</v>
      </c>
      <c r="C1054" s="5" t="s">
        <v>286</v>
      </c>
      <c r="D1054" s="5">
        <v>6</v>
      </c>
      <c r="F1054" s="5"/>
      <c r="H1054" s="89"/>
      <c r="N1054" t="s">
        <v>496</v>
      </c>
    </row>
    <row r="1055" spans="1:14" x14ac:dyDescent="0.25">
      <c r="A1055" t="s">
        <v>20</v>
      </c>
      <c r="B1055" s="1" t="s">
        <v>274</v>
      </c>
      <c r="C1055" s="5" t="s">
        <v>280</v>
      </c>
      <c r="D1055" s="5">
        <v>49</v>
      </c>
      <c r="F1055" s="5"/>
      <c r="H1055" s="89"/>
      <c r="N1055" t="s">
        <v>496</v>
      </c>
    </row>
    <row r="1056" spans="1:14" x14ac:dyDescent="0.25">
      <c r="A1056" s="2" t="s">
        <v>52</v>
      </c>
      <c r="B1056" s="3" t="s">
        <v>287</v>
      </c>
      <c r="C1056" s="6"/>
      <c r="D1056" s="6"/>
      <c r="E1056" s="7">
        <f>COUNTIFS(A1057:A1099,"2025-2026")</f>
        <v>43</v>
      </c>
      <c r="F1056" s="5"/>
      <c r="H1056" s="89"/>
    </row>
    <row r="1057" spans="1:14" x14ac:dyDescent="0.25">
      <c r="A1057" t="s">
        <v>52</v>
      </c>
      <c r="B1057" s="1" t="s">
        <v>274</v>
      </c>
      <c r="C1057" s="5" t="s">
        <v>277</v>
      </c>
      <c r="D1057" s="5">
        <v>367.1</v>
      </c>
      <c r="F1057" s="5"/>
      <c r="H1057" s="89"/>
      <c r="N1057" t="s">
        <v>496</v>
      </c>
    </row>
    <row r="1058" spans="1:14" x14ac:dyDescent="0.25">
      <c r="A1058" t="s">
        <v>52</v>
      </c>
      <c r="B1058" s="1" t="s">
        <v>274</v>
      </c>
      <c r="C1058" s="5" t="s">
        <v>277</v>
      </c>
      <c r="D1058" s="5">
        <v>367.2</v>
      </c>
      <c r="F1058" s="5"/>
      <c r="H1058" s="89"/>
      <c r="N1058" t="s">
        <v>496</v>
      </c>
    </row>
    <row r="1059" spans="1:14" x14ac:dyDescent="0.25">
      <c r="A1059" t="s">
        <v>52</v>
      </c>
      <c r="B1059" s="1" t="s">
        <v>274</v>
      </c>
      <c r="C1059" s="5" t="s">
        <v>277</v>
      </c>
      <c r="D1059" s="5">
        <v>368.1</v>
      </c>
      <c r="F1059" s="5"/>
      <c r="H1059" s="89"/>
      <c r="N1059" t="s">
        <v>496</v>
      </c>
    </row>
    <row r="1060" spans="1:14" x14ac:dyDescent="0.25">
      <c r="A1060" t="s">
        <v>52</v>
      </c>
      <c r="B1060" s="1" t="s">
        <v>274</v>
      </c>
      <c r="C1060" s="5" t="s">
        <v>277</v>
      </c>
      <c r="D1060" s="5">
        <v>368.2</v>
      </c>
      <c r="F1060" s="5"/>
      <c r="H1060" s="89"/>
      <c r="N1060" t="s">
        <v>496</v>
      </c>
    </row>
    <row r="1061" spans="1:14" x14ac:dyDescent="0.25">
      <c r="A1061" t="s">
        <v>52</v>
      </c>
      <c r="B1061" s="1" t="s">
        <v>274</v>
      </c>
      <c r="C1061" s="5" t="s">
        <v>277</v>
      </c>
      <c r="D1061" s="5">
        <v>770</v>
      </c>
      <c r="F1061" s="5"/>
      <c r="H1061" s="89"/>
      <c r="N1061" t="s">
        <v>496</v>
      </c>
    </row>
    <row r="1062" spans="1:14" x14ac:dyDescent="0.25">
      <c r="A1062" t="s">
        <v>52</v>
      </c>
      <c r="B1062" s="1" t="s">
        <v>274</v>
      </c>
      <c r="C1062" s="5" t="s">
        <v>278</v>
      </c>
      <c r="D1062" s="5" t="s">
        <v>288</v>
      </c>
      <c r="F1062" s="5"/>
      <c r="H1062" s="89"/>
      <c r="N1062" t="s">
        <v>496</v>
      </c>
    </row>
    <row r="1063" spans="1:14" x14ac:dyDescent="0.25">
      <c r="A1063" t="s">
        <v>52</v>
      </c>
      <c r="B1063" s="1" t="s">
        <v>274</v>
      </c>
      <c r="C1063" s="5" t="s">
        <v>278</v>
      </c>
      <c r="D1063" s="5" t="s">
        <v>289</v>
      </c>
      <c r="F1063" s="5"/>
      <c r="H1063" s="89"/>
      <c r="N1063" t="s">
        <v>496</v>
      </c>
    </row>
    <row r="1064" spans="1:14" x14ac:dyDescent="0.25">
      <c r="A1064" t="s">
        <v>52</v>
      </c>
      <c r="B1064" s="1" t="s">
        <v>274</v>
      </c>
      <c r="C1064" s="5" t="s">
        <v>278</v>
      </c>
      <c r="D1064" s="5">
        <v>722</v>
      </c>
      <c r="F1064" s="5"/>
      <c r="H1064" s="89"/>
      <c r="N1064" t="s">
        <v>493</v>
      </c>
    </row>
    <row r="1065" spans="1:14" x14ac:dyDescent="0.25">
      <c r="A1065" t="s">
        <v>52</v>
      </c>
      <c r="B1065" s="1" t="s">
        <v>274</v>
      </c>
      <c r="C1065" s="5" t="s">
        <v>284</v>
      </c>
      <c r="D1065" s="5">
        <v>14</v>
      </c>
      <c r="F1065" s="5"/>
      <c r="H1065" s="89"/>
      <c r="N1065" t="s">
        <v>496</v>
      </c>
    </row>
    <row r="1066" spans="1:14" x14ac:dyDescent="0.25">
      <c r="A1066" t="s">
        <v>52</v>
      </c>
      <c r="B1066" s="1" t="s">
        <v>274</v>
      </c>
      <c r="C1066" s="5" t="s">
        <v>284</v>
      </c>
      <c r="D1066" s="5">
        <v>23</v>
      </c>
      <c r="F1066" s="5"/>
      <c r="H1066" s="89"/>
      <c r="N1066" t="s">
        <v>496</v>
      </c>
    </row>
    <row r="1067" spans="1:14" x14ac:dyDescent="0.25">
      <c r="A1067" t="s">
        <v>52</v>
      </c>
      <c r="B1067" s="1" t="s">
        <v>274</v>
      </c>
      <c r="C1067" s="5" t="s">
        <v>284</v>
      </c>
      <c r="D1067" s="5">
        <v>4.0999999999999996</v>
      </c>
      <c r="F1067" s="5"/>
      <c r="H1067" s="89"/>
      <c r="N1067" t="s">
        <v>496</v>
      </c>
    </row>
    <row r="1068" spans="1:14" x14ac:dyDescent="0.25">
      <c r="A1068" t="s">
        <v>52</v>
      </c>
      <c r="B1068" s="1" t="s">
        <v>274</v>
      </c>
      <c r="C1068" s="5" t="s">
        <v>284</v>
      </c>
      <c r="D1068" s="5">
        <v>49</v>
      </c>
      <c r="F1068" s="5"/>
      <c r="H1068" s="89"/>
      <c r="N1068" t="s">
        <v>496</v>
      </c>
    </row>
    <row r="1069" spans="1:14" x14ac:dyDescent="0.25">
      <c r="A1069" t="s">
        <v>52</v>
      </c>
      <c r="B1069" s="1" t="s">
        <v>274</v>
      </c>
      <c r="C1069" s="5" t="s">
        <v>284</v>
      </c>
      <c r="D1069" s="5">
        <v>7</v>
      </c>
      <c r="F1069" s="5"/>
      <c r="H1069" s="89"/>
      <c r="N1069" t="s">
        <v>496</v>
      </c>
    </row>
    <row r="1070" spans="1:14" x14ac:dyDescent="0.25">
      <c r="A1070" t="s">
        <v>52</v>
      </c>
      <c r="B1070" s="1" t="s">
        <v>274</v>
      </c>
      <c r="C1070" s="5" t="s">
        <v>286</v>
      </c>
      <c r="D1070" s="5">
        <v>108</v>
      </c>
      <c r="F1070" s="5"/>
      <c r="H1070" s="89"/>
      <c r="N1070" t="s">
        <v>496</v>
      </c>
    </row>
    <row r="1071" spans="1:14" x14ac:dyDescent="0.25">
      <c r="A1071" t="s">
        <v>52</v>
      </c>
      <c r="B1071" s="1" t="s">
        <v>274</v>
      </c>
      <c r="C1071" s="5" t="s">
        <v>290</v>
      </c>
      <c r="D1071" s="5">
        <v>1</v>
      </c>
      <c r="F1071" s="5"/>
      <c r="H1071" s="89"/>
      <c r="N1071" t="s">
        <v>496</v>
      </c>
    </row>
    <row r="1072" spans="1:14" x14ac:dyDescent="0.25">
      <c r="A1072" t="s">
        <v>52</v>
      </c>
      <c r="B1072" s="1" t="s">
        <v>274</v>
      </c>
      <c r="C1072" s="5" t="s">
        <v>290</v>
      </c>
      <c r="D1072" s="5">
        <v>2</v>
      </c>
      <c r="F1072" s="5"/>
      <c r="H1072" s="89"/>
      <c r="N1072" t="s">
        <v>496</v>
      </c>
    </row>
    <row r="1073" spans="1:14" x14ac:dyDescent="0.25">
      <c r="A1073" t="s">
        <v>52</v>
      </c>
      <c r="B1073" s="1" t="s">
        <v>274</v>
      </c>
      <c r="C1073" s="5" t="s">
        <v>291</v>
      </c>
      <c r="D1073" s="5">
        <v>1</v>
      </c>
      <c r="F1073" s="5"/>
      <c r="H1073" s="89"/>
      <c r="N1073" t="s">
        <v>496</v>
      </c>
    </row>
    <row r="1074" spans="1:14" x14ac:dyDescent="0.25">
      <c r="A1074" t="s">
        <v>52</v>
      </c>
      <c r="B1074" s="1" t="s">
        <v>274</v>
      </c>
      <c r="C1074" s="5" t="s">
        <v>291</v>
      </c>
      <c r="D1074" s="5">
        <v>2</v>
      </c>
      <c r="F1074" s="5"/>
      <c r="H1074" s="89"/>
      <c r="N1074" t="s">
        <v>496</v>
      </c>
    </row>
    <row r="1075" spans="1:14" x14ac:dyDescent="0.25">
      <c r="A1075" t="s">
        <v>52</v>
      </c>
      <c r="B1075" s="1" t="s">
        <v>274</v>
      </c>
      <c r="C1075" s="5" t="s">
        <v>291</v>
      </c>
      <c r="D1075" s="5">
        <v>3</v>
      </c>
      <c r="F1075" s="5"/>
      <c r="H1075" s="89"/>
      <c r="N1075" t="s">
        <v>496</v>
      </c>
    </row>
    <row r="1076" spans="1:14" x14ac:dyDescent="0.25">
      <c r="A1076" t="s">
        <v>52</v>
      </c>
      <c r="B1076" s="1" t="s">
        <v>274</v>
      </c>
      <c r="C1076" s="5" t="s">
        <v>291</v>
      </c>
      <c r="D1076" s="5">
        <v>4</v>
      </c>
      <c r="F1076" s="5"/>
      <c r="H1076" s="89"/>
      <c r="N1076" t="s">
        <v>496</v>
      </c>
    </row>
    <row r="1077" spans="1:14" x14ac:dyDescent="0.25">
      <c r="A1077" t="s">
        <v>52</v>
      </c>
      <c r="B1077" s="1" t="s">
        <v>274</v>
      </c>
      <c r="C1077" s="5" t="s">
        <v>291</v>
      </c>
      <c r="D1077" s="5" t="s">
        <v>100</v>
      </c>
      <c r="F1077" s="5"/>
      <c r="H1077" s="89"/>
      <c r="N1077" t="s">
        <v>496</v>
      </c>
    </row>
    <row r="1078" spans="1:14" x14ac:dyDescent="0.25">
      <c r="A1078" t="s">
        <v>52</v>
      </c>
      <c r="B1078" s="1" t="s">
        <v>274</v>
      </c>
      <c r="C1078" s="5" t="s">
        <v>291</v>
      </c>
      <c r="D1078" s="5" t="s">
        <v>101</v>
      </c>
      <c r="F1078" s="5"/>
      <c r="H1078" s="89"/>
      <c r="N1078" t="s">
        <v>496</v>
      </c>
    </row>
    <row r="1079" spans="1:14" x14ac:dyDescent="0.25">
      <c r="A1079" t="s">
        <v>52</v>
      </c>
      <c r="B1079" s="1" t="s">
        <v>274</v>
      </c>
      <c r="C1079" s="5" t="s">
        <v>291</v>
      </c>
      <c r="D1079" s="5" t="s">
        <v>102</v>
      </c>
      <c r="F1079" s="5"/>
      <c r="H1079" s="89"/>
      <c r="N1079" t="s">
        <v>496</v>
      </c>
    </row>
    <row r="1080" spans="1:14" x14ac:dyDescent="0.25">
      <c r="A1080" t="s">
        <v>52</v>
      </c>
      <c r="B1080" s="1" t="s">
        <v>274</v>
      </c>
      <c r="C1080" s="5" t="s">
        <v>292</v>
      </c>
      <c r="D1080" s="5">
        <v>1</v>
      </c>
      <c r="F1080" s="5"/>
      <c r="H1080" s="89"/>
      <c r="N1080" t="s">
        <v>496</v>
      </c>
    </row>
    <row r="1081" spans="1:14" x14ac:dyDescent="0.25">
      <c r="A1081" t="s">
        <v>52</v>
      </c>
      <c r="B1081" s="1" t="s">
        <v>274</v>
      </c>
      <c r="C1081" s="5" t="s">
        <v>292</v>
      </c>
      <c r="D1081" s="5">
        <v>2</v>
      </c>
      <c r="F1081" s="5"/>
      <c r="H1081" s="89"/>
      <c r="N1081" t="s">
        <v>496</v>
      </c>
    </row>
    <row r="1082" spans="1:14" x14ac:dyDescent="0.25">
      <c r="A1082" t="s">
        <v>52</v>
      </c>
      <c r="B1082" s="1" t="s">
        <v>274</v>
      </c>
      <c r="C1082" s="5" t="s">
        <v>292</v>
      </c>
      <c r="D1082" s="5">
        <v>3</v>
      </c>
      <c r="F1082" s="5"/>
      <c r="H1082" s="89"/>
      <c r="N1082" t="s">
        <v>496</v>
      </c>
    </row>
    <row r="1083" spans="1:14" x14ac:dyDescent="0.25">
      <c r="A1083" t="s">
        <v>52</v>
      </c>
      <c r="B1083" s="1" t="s">
        <v>274</v>
      </c>
      <c r="C1083" s="5" t="s">
        <v>292</v>
      </c>
      <c r="D1083" s="5">
        <v>4</v>
      </c>
      <c r="F1083" s="5"/>
      <c r="H1083" s="89"/>
      <c r="N1083" t="s">
        <v>496</v>
      </c>
    </row>
    <row r="1084" spans="1:14" x14ac:dyDescent="0.25">
      <c r="A1084" t="s">
        <v>52</v>
      </c>
      <c r="B1084" s="1" t="s">
        <v>274</v>
      </c>
      <c r="C1084" s="5" t="s">
        <v>292</v>
      </c>
      <c r="D1084" s="5" t="s">
        <v>101</v>
      </c>
      <c r="F1084" s="5"/>
      <c r="H1084" s="89"/>
      <c r="N1084" t="s">
        <v>496</v>
      </c>
    </row>
    <row r="1085" spans="1:14" x14ac:dyDescent="0.25">
      <c r="A1085" t="s">
        <v>52</v>
      </c>
      <c r="B1085" s="1" t="s">
        <v>274</v>
      </c>
      <c r="C1085" s="5" t="s">
        <v>293</v>
      </c>
      <c r="D1085" s="5">
        <v>1</v>
      </c>
      <c r="F1085" s="5"/>
      <c r="H1085" s="89"/>
      <c r="N1085" t="s">
        <v>496</v>
      </c>
    </row>
    <row r="1086" spans="1:14" x14ac:dyDescent="0.25">
      <c r="A1086" t="s">
        <v>52</v>
      </c>
      <c r="B1086" s="1" t="s">
        <v>274</v>
      </c>
      <c r="C1086" s="5" t="s">
        <v>293</v>
      </c>
      <c r="D1086" s="5">
        <v>2</v>
      </c>
      <c r="F1086" s="5"/>
      <c r="H1086" s="89"/>
      <c r="N1086" t="s">
        <v>496</v>
      </c>
    </row>
    <row r="1087" spans="1:14" x14ac:dyDescent="0.25">
      <c r="A1087" t="s">
        <v>52</v>
      </c>
      <c r="B1087" s="1" t="s">
        <v>274</v>
      </c>
      <c r="C1087" s="5" t="s">
        <v>293</v>
      </c>
      <c r="D1087" s="5">
        <v>3</v>
      </c>
      <c r="F1087" s="5"/>
      <c r="H1087" s="89"/>
      <c r="N1087" t="s">
        <v>496</v>
      </c>
    </row>
    <row r="1088" spans="1:14" x14ac:dyDescent="0.25">
      <c r="A1088" t="s">
        <v>52</v>
      </c>
      <c r="B1088" s="1" t="s">
        <v>274</v>
      </c>
      <c r="C1088" s="5" t="s">
        <v>293</v>
      </c>
      <c r="D1088" s="5">
        <v>4</v>
      </c>
      <c r="F1088" s="5"/>
      <c r="H1088" s="89"/>
      <c r="N1088" t="s">
        <v>496</v>
      </c>
    </row>
    <row r="1089" spans="1:14" x14ac:dyDescent="0.25">
      <c r="A1089" t="s">
        <v>52</v>
      </c>
      <c r="B1089" s="1" t="s">
        <v>274</v>
      </c>
      <c r="C1089" s="5" t="s">
        <v>293</v>
      </c>
      <c r="D1089" s="5" t="s">
        <v>100</v>
      </c>
      <c r="F1089" s="5"/>
      <c r="H1089" s="89"/>
      <c r="N1089" t="s">
        <v>496</v>
      </c>
    </row>
    <row r="1090" spans="1:14" x14ac:dyDescent="0.25">
      <c r="A1090" t="s">
        <v>52</v>
      </c>
      <c r="B1090" s="1" t="s">
        <v>274</v>
      </c>
      <c r="C1090" s="5" t="s">
        <v>293</v>
      </c>
      <c r="D1090" s="5" t="s">
        <v>101</v>
      </c>
      <c r="F1090" s="5"/>
      <c r="H1090" s="89"/>
      <c r="N1090" t="s">
        <v>496</v>
      </c>
    </row>
    <row r="1091" spans="1:14" x14ac:dyDescent="0.25">
      <c r="A1091" t="s">
        <v>52</v>
      </c>
      <c r="B1091" s="1" t="s">
        <v>274</v>
      </c>
      <c r="C1091" s="5" t="s">
        <v>294</v>
      </c>
      <c r="D1091" s="5">
        <v>1</v>
      </c>
      <c r="F1091" s="5"/>
      <c r="H1091" s="89"/>
      <c r="N1091" t="s">
        <v>496</v>
      </c>
    </row>
    <row r="1092" spans="1:14" x14ac:dyDescent="0.25">
      <c r="A1092" t="s">
        <v>52</v>
      </c>
      <c r="B1092" s="1" t="s">
        <v>274</v>
      </c>
      <c r="C1092" s="5" t="s">
        <v>294</v>
      </c>
      <c r="D1092" s="5">
        <v>2</v>
      </c>
      <c r="F1092" s="5"/>
      <c r="H1092" s="89"/>
      <c r="N1092" t="s">
        <v>496</v>
      </c>
    </row>
    <row r="1093" spans="1:14" x14ac:dyDescent="0.25">
      <c r="A1093" t="s">
        <v>52</v>
      </c>
      <c r="B1093" s="1" t="s">
        <v>274</v>
      </c>
      <c r="C1093" s="5" t="s">
        <v>280</v>
      </c>
      <c r="D1093" s="5">
        <v>1</v>
      </c>
      <c r="F1093" s="5"/>
      <c r="H1093" s="89"/>
      <c r="N1093" t="s">
        <v>496</v>
      </c>
    </row>
    <row r="1094" spans="1:14" x14ac:dyDescent="0.25">
      <c r="A1094" t="s">
        <v>52</v>
      </c>
      <c r="B1094" s="1" t="s">
        <v>274</v>
      </c>
      <c r="C1094" s="5" t="s">
        <v>280</v>
      </c>
      <c r="D1094" s="5">
        <v>2</v>
      </c>
      <c r="F1094" s="5"/>
      <c r="H1094" s="89"/>
      <c r="N1094" t="s">
        <v>496</v>
      </c>
    </row>
    <row r="1095" spans="1:14" x14ac:dyDescent="0.25">
      <c r="A1095" t="s">
        <v>52</v>
      </c>
      <c r="B1095" s="1" t="s">
        <v>274</v>
      </c>
      <c r="C1095" s="5" t="s">
        <v>280</v>
      </c>
      <c r="D1095" s="5">
        <v>3</v>
      </c>
      <c r="F1095" s="5"/>
      <c r="H1095" s="89"/>
      <c r="N1095" t="s">
        <v>496</v>
      </c>
    </row>
    <row r="1096" spans="1:14" x14ac:dyDescent="0.25">
      <c r="A1096" t="s">
        <v>52</v>
      </c>
      <c r="B1096" s="1" t="s">
        <v>274</v>
      </c>
      <c r="C1096" s="5" t="s">
        <v>280</v>
      </c>
      <c r="D1096" s="5">
        <v>4</v>
      </c>
      <c r="F1096" s="5"/>
      <c r="H1096" s="89"/>
      <c r="N1096" t="s">
        <v>496</v>
      </c>
    </row>
    <row r="1097" spans="1:14" x14ac:dyDescent="0.25">
      <c r="A1097" t="s">
        <v>52</v>
      </c>
      <c r="B1097" s="1" t="s">
        <v>274</v>
      </c>
      <c r="C1097" s="5" t="s">
        <v>280</v>
      </c>
      <c r="D1097" s="5" t="s">
        <v>100</v>
      </c>
      <c r="F1097" s="5"/>
      <c r="H1097" s="89"/>
      <c r="N1097" t="s">
        <v>496</v>
      </c>
    </row>
    <row r="1098" spans="1:14" x14ac:dyDescent="0.25">
      <c r="A1098" t="s">
        <v>52</v>
      </c>
      <c r="B1098" s="1" t="s">
        <v>274</v>
      </c>
      <c r="C1098" s="5" t="s">
        <v>280</v>
      </c>
      <c r="D1098" s="5" t="s">
        <v>101</v>
      </c>
      <c r="F1098" s="5"/>
      <c r="H1098" s="89"/>
      <c r="N1098" t="s">
        <v>496</v>
      </c>
    </row>
    <row r="1099" spans="1:14" x14ac:dyDescent="0.25">
      <c r="A1099" t="s">
        <v>52</v>
      </c>
      <c r="B1099" s="1" t="s">
        <v>274</v>
      </c>
      <c r="C1099" s="5" t="s">
        <v>280</v>
      </c>
      <c r="D1099" s="5" t="s">
        <v>102</v>
      </c>
      <c r="F1099" s="5"/>
      <c r="H1099" s="89"/>
      <c r="N1099" t="s">
        <v>496</v>
      </c>
    </row>
    <row r="1100" spans="1:14" x14ac:dyDescent="0.25">
      <c r="A1100" s="2" t="s">
        <v>64</v>
      </c>
      <c r="B1100" s="3" t="s">
        <v>295</v>
      </c>
      <c r="C1100" s="6"/>
      <c r="D1100" s="6"/>
      <c r="E1100" s="7">
        <f>COUNTIFS(A1101:A1128,"2026-2027")</f>
        <v>28</v>
      </c>
      <c r="F1100" s="5"/>
      <c r="H1100" s="89"/>
    </row>
    <row r="1101" spans="1:14" x14ac:dyDescent="0.25">
      <c r="A1101" t="s">
        <v>64</v>
      </c>
      <c r="B1101" s="1" t="s">
        <v>274</v>
      </c>
      <c r="C1101" s="5" t="s">
        <v>277</v>
      </c>
      <c r="D1101" s="5">
        <v>312</v>
      </c>
      <c r="F1101" s="5"/>
      <c r="H1101" s="89"/>
      <c r="N1101" t="s">
        <v>496</v>
      </c>
    </row>
    <row r="1102" spans="1:14" x14ac:dyDescent="0.25">
      <c r="A1102" t="s">
        <v>64</v>
      </c>
      <c r="B1102" s="1" t="s">
        <v>274</v>
      </c>
      <c r="C1102" s="5" t="s">
        <v>277</v>
      </c>
      <c r="D1102" s="5">
        <v>312.10000000000002</v>
      </c>
      <c r="F1102" s="5"/>
      <c r="H1102" s="89"/>
      <c r="N1102" t="s">
        <v>496</v>
      </c>
    </row>
    <row r="1103" spans="1:14" x14ac:dyDescent="0.25">
      <c r="A1103" t="s">
        <v>64</v>
      </c>
      <c r="B1103" s="1" t="s">
        <v>274</v>
      </c>
      <c r="C1103" s="5" t="s">
        <v>277</v>
      </c>
      <c r="D1103" s="5">
        <v>312.2</v>
      </c>
      <c r="F1103" s="5"/>
      <c r="H1103" s="89"/>
      <c r="N1103" t="s">
        <v>496</v>
      </c>
    </row>
    <row r="1104" spans="1:14" x14ac:dyDescent="0.25">
      <c r="A1104" t="s">
        <v>64</v>
      </c>
      <c r="B1104" s="1" t="s">
        <v>274</v>
      </c>
      <c r="C1104" s="5" t="s">
        <v>277</v>
      </c>
      <c r="D1104" s="5">
        <v>312.3</v>
      </c>
      <c r="F1104" s="5"/>
      <c r="H1104" s="89"/>
      <c r="N1104" t="s">
        <v>496</v>
      </c>
    </row>
    <row r="1105" spans="1:14" x14ac:dyDescent="0.25">
      <c r="A1105" t="s">
        <v>64</v>
      </c>
      <c r="B1105" s="1" t="s">
        <v>274</v>
      </c>
      <c r="C1105" s="5" t="s">
        <v>277</v>
      </c>
      <c r="D1105" s="5">
        <v>372</v>
      </c>
      <c r="F1105" s="5"/>
      <c r="H1105" s="89"/>
      <c r="N1105" t="s">
        <v>496</v>
      </c>
    </row>
    <row r="1106" spans="1:14" x14ac:dyDescent="0.25">
      <c r="A1106" t="s">
        <v>64</v>
      </c>
      <c r="B1106" s="1" t="s">
        <v>274</v>
      </c>
      <c r="C1106" s="5" t="s">
        <v>282</v>
      </c>
      <c r="D1106" s="5">
        <v>22</v>
      </c>
      <c r="F1106" s="5"/>
      <c r="H1106" s="89"/>
      <c r="N1106" t="s">
        <v>496</v>
      </c>
    </row>
    <row r="1107" spans="1:14" x14ac:dyDescent="0.25">
      <c r="A1107" t="s">
        <v>64</v>
      </c>
      <c r="B1107" s="1" t="s">
        <v>274</v>
      </c>
      <c r="C1107" s="5" t="s">
        <v>282</v>
      </c>
      <c r="D1107" s="5">
        <v>36</v>
      </c>
      <c r="F1107" s="5"/>
      <c r="H1107" s="89"/>
      <c r="N1107" t="s">
        <v>496</v>
      </c>
    </row>
    <row r="1108" spans="1:14" x14ac:dyDescent="0.25">
      <c r="A1108" t="s">
        <v>64</v>
      </c>
      <c r="B1108" s="1" t="s">
        <v>274</v>
      </c>
      <c r="C1108" s="5" t="s">
        <v>282</v>
      </c>
      <c r="D1108" s="5">
        <v>49</v>
      </c>
      <c r="F1108" s="5"/>
      <c r="H1108" s="89"/>
      <c r="N1108" t="s">
        <v>496</v>
      </c>
    </row>
    <row r="1109" spans="1:14" x14ac:dyDescent="0.25">
      <c r="A1109" t="s">
        <v>64</v>
      </c>
      <c r="B1109" s="1" t="s">
        <v>274</v>
      </c>
      <c r="C1109" s="5" t="s">
        <v>278</v>
      </c>
      <c r="D1109" s="5">
        <v>332</v>
      </c>
      <c r="F1109" s="5"/>
      <c r="H1109" s="89"/>
      <c r="N1109" t="s">
        <v>493</v>
      </c>
    </row>
    <row r="1110" spans="1:14" x14ac:dyDescent="0.25">
      <c r="A1110" t="s">
        <v>64</v>
      </c>
      <c r="B1110" s="1" t="s">
        <v>274</v>
      </c>
      <c r="C1110" s="5" t="s">
        <v>278</v>
      </c>
      <c r="D1110" s="5">
        <v>335</v>
      </c>
      <c r="F1110" s="5"/>
      <c r="H1110" s="89"/>
      <c r="N1110" t="s">
        <v>493</v>
      </c>
    </row>
    <row r="1111" spans="1:14" x14ac:dyDescent="0.25">
      <c r="A1111" t="s">
        <v>64</v>
      </c>
      <c r="B1111" s="1" t="s">
        <v>274</v>
      </c>
      <c r="C1111" s="5" t="s">
        <v>278</v>
      </c>
      <c r="D1111" s="5">
        <v>353</v>
      </c>
      <c r="F1111" s="5"/>
      <c r="H1111" s="89"/>
      <c r="N1111" t="s">
        <v>496</v>
      </c>
    </row>
    <row r="1112" spans="1:14" x14ac:dyDescent="0.25">
      <c r="A1112" t="s">
        <v>64</v>
      </c>
      <c r="B1112" s="1" t="s">
        <v>274</v>
      </c>
      <c r="C1112" s="5" t="s">
        <v>278</v>
      </c>
      <c r="D1112" s="5">
        <v>732</v>
      </c>
      <c r="F1112" s="5"/>
      <c r="H1112" s="89"/>
      <c r="N1112" t="s">
        <v>493</v>
      </c>
    </row>
    <row r="1113" spans="1:14" x14ac:dyDescent="0.25">
      <c r="A1113" t="s">
        <v>64</v>
      </c>
      <c r="B1113" s="1" t="s">
        <v>274</v>
      </c>
      <c r="C1113" s="5" t="s">
        <v>278</v>
      </c>
      <c r="D1113" s="5">
        <v>735</v>
      </c>
      <c r="F1113" s="5"/>
      <c r="H1113" s="89"/>
      <c r="N1113" t="s">
        <v>493</v>
      </c>
    </row>
    <row r="1114" spans="1:14" x14ac:dyDescent="0.25">
      <c r="A1114" t="s">
        <v>64</v>
      </c>
      <c r="B1114" s="1" t="s">
        <v>274</v>
      </c>
      <c r="C1114" s="5" t="s">
        <v>278</v>
      </c>
      <c r="D1114" s="5">
        <v>770</v>
      </c>
      <c r="F1114" s="5"/>
      <c r="H1114" s="89"/>
      <c r="N1114" t="s">
        <v>496</v>
      </c>
    </row>
    <row r="1115" spans="1:14" x14ac:dyDescent="0.25">
      <c r="A1115" t="s">
        <v>64</v>
      </c>
      <c r="B1115" s="1" t="s">
        <v>274</v>
      </c>
      <c r="C1115" s="5" t="s">
        <v>284</v>
      </c>
      <c r="D1115" s="5">
        <v>24</v>
      </c>
      <c r="F1115" s="5"/>
      <c r="H1115" s="89"/>
      <c r="N1115" t="s">
        <v>496</v>
      </c>
    </row>
    <row r="1116" spans="1:14" x14ac:dyDescent="0.25">
      <c r="A1116" t="s">
        <v>64</v>
      </c>
      <c r="B1116" s="1" t="s">
        <v>274</v>
      </c>
      <c r="C1116" s="5" t="s">
        <v>284</v>
      </c>
      <c r="D1116" s="5">
        <v>25</v>
      </c>
      <c r="F1116" s="5"/>
      <c r="H1116" s="89"/>
      <c r="N1116" t="s">
        <v>496</v>
      </c>
    </row>
    <row r="1117" spans="1:14" x14ac:dyDescent="0.25">
      <c r="A1117" t="s">
        <v>64</v>
      </c>
      <c r="B1117" s="1" t="s">
        <v>274</v>
      </c>
      <c r="C1117" s="5" t="s">
        <v>284</v>
      </c>
      <c r="D1117" s="5">
        <v>26</v>
      </c>
      <c r="F1117" s="5"/>
      <c r="H1117" s="89"/>
      <c r="N1117" t="s">
        <v>496</v>
      </c>
    </row>
    <row r="1118" spans="1:14" x14ac:dyDescent="0.25">
      <c r="A1118" t="s">
        <v>64</v>
      </c>
      <c r="B1118" s="1" t="s">
        <v>274</v>
      </c>
      <c r="C1118" s="5" t="s">
        <v>284</v>
      </c>
      <c r="D1118" s="5">
        <v>5</v>
      </c>
      <c r="F1118" s="5"/>
      <c r="H1118" s="89"/>
      <c r="N1118" t="s">
        <v>496</v>
      </c>
    </row>
    <row r="1119" spans="1:14" x14ac:dyDescent="0.25">
      <c r="A1119" t="s">
        <v>64</v>
      </c>
      <c r="B1119" s="1" t="s">
        <v>274</v>
      </c>
      <c r="C1119" s="5" t="s">
        <v>284</v>
      </c>
      <c r="D1119" s="5">
        <v>6</v>
      </c>
      <c r="F1119" s="5"/>
      <c r="H1119" s="89"/>
      <c r="N1119" t="s">
        <v>496</v>
      </c>
    </row>
    <row r="1120" spans="1:14" x14ac:dyDescent="0.25">
      <c r="A1120" t="s">
        <v>64</v>
      </c>
      <c r="B1120" s="1" t="s">
        <v>274</v>
      </c>
      <c r="C1120" s="5" t="s">
        <v>285</v>
      </c>
      <c r="D1120" s="5">
        <v>7</v>
      </c>
      <c r="F1120" s="5"/>
      <c r="H1120" s="89"/>
      <c r="N1120" t="s">
        <v>496</v>
      </c>
    </row>
    <row r="1121" spans="1:14" x14ac:dyDescent="0.25">
      <c r="A1121" t="s">
        <v>64</v>
      </c>
      <c r="B1121" s="1" t="s">
        <v>274</v>
      </c>
      <c r="C1121" s="5" t="s">
        <v>285</v>
      </c>
      <c r="D1121" s="5">
        <v>8</v>
      </c>
      <c r="F1121" s="5"/>
      <c r="H1121" s="89"/>
      <c r="N1121" t="s">
        <v>496</v>
      </c>
    </row>
    <row r="1122" spans="1:14" x14ac:dyDescent="0.25">
      <c r="A1122" t="s">
        <v>64</v>
      </c>
      <c r="B1122" s="1" t="s">
        <v>274</v>
      </c>
      <c r="C1122" s="5" t="s">
        <v>286</v>
      </c>
      <c r="D1122" s="5">
        <v>10</v>
      </c>
      <c r="F1122" s="5"/>
      <c r="H1122" s="89"/>
      <c r="N1122" t="s">
        <v>496</v>
      </c>
    </row>
    <row r="1123" spans="1:14" x14ac:dyDescent="0.25">
      <c r="A1123" t="s">
        <v>64</v>
      </c>
      <c r="B1123" s="1" t="s">
        <v>274</v>
      </c>
      <c r="C1123" s="5" t="s">
        <v>286</v>
      </c>
      <c r="D1123" s="5">
        <v>3</v>
      </c>
      <c r="F1123" s="5"/>
      <c r="H1123" s="89"/>
      <c r="N1123" t="s">
        <v>496</v>
      </c>
    </row>
    <row r="1124" spans="1:14" x14ac:dyDescent="0.25">
      <c r="A1124" t="s">
        <v>64</v>
      </c>
      <c r="B1124" s="1" t="s">
        <v>274</v>
      </c>
      <c r="C1124" s="5" t="s">
        <v>286</v>
      </c>
      <c r="D1124" s="5">
        <v>4</v>
      </c>
      <c r="F1124" s="5"/>
      <c r="H1124" s="89"/>
      <c r="N1124" t="s">
        <v>496</v>
      </c>
    </row>
    <row r="1125" spans="1:14" x14ac:dyDescent="0.25">
      <c r="A1125" t="s">
        <v>64</v>
      </c>
      <c r="B1125" s="1" t="s">
        <v>274</v>
      </c>
      <c r="C1125" s="5" t="s">
        <v>276</v>
      </c>
      <c r="D1125" s="5">
        <v>1</v>
      </c>
      <c r="F1125" s="5"/>
      <c r="H1125" s="89"/>
      <c r="N1125" t="s">
        <v>496</v>
      </c>
    </row>
    <row r="1126" spans="1:14" x14ac:dyDescent="0.25">
      <c r="A1126" t="s">
        <v>64</v>
      </c>
      <c r="B1126" s="1" t="s">
        <v>274</v>
      </c>
      <c r="C1126" s="5" t="s">
        <v>276</v>
      </c>
      <c r="D1126" s="5">
        <v>2</v>
      </c>
      <c r="F1126" s="5"/>
      <c r="H1126" s="89"/>
      <c r="N1126" t="s">
        <v>496</v>
      </c>
    </row>
    <row r="1127" spans="1:14" x14ac:dyDescent="0.25">
      <c r="A1127" t="s">
        <v>64</v>
      </c>
      <c r="B1127" s="1" t="s">
        <v>274</v>
      </c>
      <c r="C1127" s="5" t="s">
        <v>276</v>
      </c>
      <c r="D1127" s="5">
        <v>3</v>
      </c>
      <c r="F1127" s="5"/>
      <c r="H1127" s="89"/>
      <c r="N1127" t="s">
        <v>496</v>
      </c>
    </row>
    <row r="1128" spans="1:14" x14ac:dyDescent="0.25">
      <c r="A1128" t="s">
        <v>64</v>
      </c>
      <c r="B1128" s="1" t="s">
        <v>274</v>
      </c>
      <c r="C1128" s="5" t="s">
        <v>276</v>
      </c>
      <c r="D1128" s="5">
        <v>4</v>
      </c>
      <c r="F1128" s="5"/>
      <c r="H1128" s="89"/>
      <c r="N1128" t="s">
        <v>496</v>
      </c>
    </row>
    <row r="1129" spans="1:14" x14ac:dyDescent="0.25">
      <c r="A1129" s="2" t="s">
        <v>91</v>
      </c>
      <c r="B1129" s="3" t="s">
        <v>296</v>
      </c>
      <c r="C1129" s="6"/>
      <c r="D1129" s="6"/>
      <c r="E1129" s="7">
        <f>COUNTIFS(A1130:A1183,"2027-2028")</f>
        <v>52</v>
      </c>
      <c r="F1129" s="5"/>
      <c r="H1129" s="89"/>
    </row>
    <row r="1130" spans="1:14" x14ac:dyDescent="0.25">
      <c r="A1130" s="15" t="s">
        <v>482</v>
      </c>
      <c r="B1130" s="16" t="s">
        <v>274</v>
      </c>
      <c r="C1130" s="17" t="s">
        <v>275</v>
      </c>
      <c r="D1130" s="17">
        <v>740</v>
      </c>
      <c r="E1130" s="76"/>
      <c r="F1130" s="17"/>
      <c r="G1130" s="77" t="s">
        <v>483</v>
      </c>
      <c r="H1130" s="77" t="s">
        <v>483</v>
      </c>
      <c r="I1130" s="77" t="s">
        <v>484</v>
      </c>
      <c r="J1130" s="77" t="s">
        <v>485</v>
      </c>
      <c r="K1130" s="78">
        <v>45635</v>
      </c>
      <c r="L1130" s="15" t="s">
        <v>484</v>
      </c>
      <c r="N1130" t="s">
        <v>493</v>
      </c>
    </row>
    <row r="1131" spans="1:14" x14ac:dyDescent="0.25">
      <c r="A1131" t="s">
        <v>91</v>
      </c>
      <c r="B1131" s="1" t="s">
        <v>274</v>
      </c>
      <c r="C1131" s="5" t="s">
        <v>275</v>
      </c>
      <c r="D1131" s="5">
        <v>742.1</v>
      </c>
      <c r="F1131" s="5"/>
      <c r="H1131" s="89"/>
      <c r="N1131" t="s">
        <v>493</v>
      </c>
    </row>
    <row r="1132" spans="1:14" x14ac:dyDescent="0.25">
      <c r="A1132" t="s">
        <v>91</v>
      </c>
      <c r="B1132" s="1" t="s">
        <v>274</v>
      </c>
      <c r="C1132" s="5" t="s">
        <v>275</v>
      </c>
      <c r="D1132" s="5">
        <v>742.2</v>
      </c>
      <c r="F1132" s="5"/>
      <c r="H1132" s="89"/>
      <c r="N1132" t="s">
        <v>493</v>
      </c>
    </row>
    <row r="1133" spans="1:14" x14ac:dyDescent="0.25">
      <c r="A1133" s="15" t="s">
        <v>482</v>
      </c>
      <c r="B1133" s="16" t="s">
        <v>274</v>
      </c>
      <c r="C1133" s="17" t="s">
        <v>275</v>
      </c>
      <c r="D1133" s="17">
        <v>744</v>
      </c>
      <c r="E1133" s="76"/>
      <c r="F1133" s="17"/>
      <c r="G1133" s="77" t="s">
        <v>483</v>
      </c>
      <c r="H1133" s="77" t="s">
        <v>483</v>
      </c>
      <c r="I1133" s="77" t="s">
        <v>484</v>
      </c>
      <c r="J1133" s="77" t="s">
        <v>485</v>
      </c>
      <c r="K1133" s="78">
        <v>45635</v>
      </c>
      <c r="L1133" s="15" t="s">
        <v>484</v>
      </c>
      <c r="N1133" t="s">
        <v>493</v>
      </c>
    </row>
    <row r="1134" spans="1:14" x14ac:dyDescent="0.25">
      <c r="A1134" t="s">
        <v>91</v>
      </c>
      <c r="B1134" s="1" t="s">
        <v>274</v>
      </c>
      <c r="C1134" s="5" t="s">
        <v>275</v>
      </c>
      <c r="D1134" s="5">
        <v>746</v>
      </c>
      <c r="F1134" s="5"/>
      <c r="H1134" s="89"/>
      <c r="N1134" t="s">
        <v>493</v>
      </c>
    </row>
    <row r="1135" spans="1:14" x14ac:dyDescent="0.25">
      <c r="A1135" t="s">
        <v>91</v>
      </c>
      <c r="B1135" s="1" t="s">
        <v>274</v>
      </c>
      <c r="C1135" s="5" t="s">
        <v>275</v>
      </c>
      <c r="D1135" s="5">
        <v>748.3</v>
      </c>
      <c r="F1135" s="5"/>
      <c r="H1135" s="89"/>
      <c r="N1135" t="s">
        <v>493</v>
      </c>
    </row>
    <row r="1136" spans="1:14" x14ac:dyDescent="0.25">
      <c r="A1136" t="s">
        <v>91</v>
      </c>
      <c r="B1136" s="1" t="s">
        <v>274</v>
      </c>
      <c r="C1136" s="5" t="s">
        <v>275</v>
      </c>
      <c r="D1136" s="5">
        <v>751</v>
      </c>
      <c r="F1136" s="5"/>
      <c r="H1136" s="89"/>
      <c r="N1136" t="s">
        <v>493</v>
      </c>
    </row>
    <row r="1137" spans="1:14" x14ac:dyDescent="0.25">
      <c r="A1137" t="s">
        <v>91</v>
      </c>
      <c r="B1137" s="1" t="s">
        <v>274</v>
      </c>
      <c r="C1137" s="5" t="s">
        <v>275</v>
      </c>
      <c r="D1137" s="5">
        <v>752</v>
      </c>
      <c r="F1137" s="5"/>
      <c r="H1137" s="89"/>
      <c r="N1137" t="s">
        <v>493</v>
      </c>
    </row>
    <row r="1138" spans="1:14" x14ac:dyDescent="0.25">
      <c r="A1138" t="s">
        <v>91</v>
      </c>
      <c r="B1138" s="1" t="s">
        <v>274</v>
      </c>
      <c r="C1138" s="5" t="s">
        <v>275</v>
      </c>
      <c r="D1138" s="5">
        <v>753</v>
      </c>
      <c r="F1138" s="5"/>
      <c r="H1138" s="89"/>
      <c r="N1138" t="s">
        <v>493</v>
      </c>
    </row>
    <row r="1139" spans="1:14" x14ac:dyDescent="0.25">
      <c r="A1139" t="s">
        <v>91</v>
      </c>
      <c r="B1139" s="1" t="s">
        <v>274</v>
      </c>
      <c r="C1139" s="5" t="s">
        <v>275</v>
      </c>
      <c r="D1139" s="5">
        <v>754.1</v>
      </c>
      <c r="F1139" s="5"/>
      <c r="H1139" s="89"/>
      <c r="N1139" t="s">
        <v>493</v>
      </c>
    </row>
    <row r="1140" spans="1:14" x14ac:dyDescent="0.25">
      <c r="A1140" t="s">
        <v>91</v>
      </c>
      <c r="B1140" s="1" t="s">
        <v>274</v>
      </c>
      <c r="C1140" s="5" t="s">
        <v>275</v>
      </c>
      <c r="D1140" s="5">
        <v>754.2</v>
      </c>
      <c r="F1140" s="5"/>
      <c r="H1140" s="89"/>
      <c r="N1140" t="s">
        <v>493</v>
      </c>
    </row>
    <row r="1141" spans="1:14" x14ac:dyDescent="0.25">
      <c r="A1141" t="s">
        <v>91</v>
      </c>
      <c r="B1141" s="1" t="s">
        <v>274</v>
      </c>
      <c r="C1141" s="5" t="s">
        <v>275</v>
      </c>
      <c r="D1141" s="5">
        <v>761.1</v>
      </c>
      <c r="F1141" s="5"/>
      <c r="H1141" s="89"/>
      <c r="N1141" t="s">
        <v>493</v>
      </c>
    </row>
    <row r="1142" spans="1:14" x14ac:dyDescent="0.25">
      <c r="A1142" t="s">
        <v>91</v>
      </c>
      <c r="B1142" s="1" t="s">
        <v>274</v>
      </c>
      <c r="C1142" s="5" t="s">
        <v>275</v>
      </c>
      <c r="D1142" s="5">
        <v>761.2</v>
      </c>
      <c r="F1142" s="5"/>
      <c r="H1142" s="89"/>
      <c r="N1142" t="s">
        <v>493</v>
      </c>
    </row>
    <row r="1143" spans="1:14" x14ac:dyDescent="0.25">
      <c r="A1143" t="s">
        <v>91</v>
      </c>
      <c r="B1143" s="1" t="s">
        <v>274</v>
      </c>
      <c r="C1143" s="5" t="s">
        <v>275</v>
      </c>
      <c r="D1143" s="5">
        <v>761.3</v>
      </c>
      <c r="F1143" s="5"/>
      <c r="H1143" s="89"/>
      <c r="N1143" t="s">
        <v>493</v>
      </c>
    </row>
    <row r="1144" spans="1:14" x14ac:dyDescent="0.25">
      <c r="A1144" t="s">
        <v>91</v>
      </c>
      <c r="B1144" s="1" t="s">
        <v>274</v>
      </c>
      <c r="C1144" s="5" t="s">
        <v>275</v>
      </c>
      <c r="D1144" s="5">
        <v>762.1</v>
      </c>
      <c r="F1144" s="5"/>
      <c r="H1144" s="89"/>
      <c r="N1144" t="s">
        <v>493</v>
      </c>
    </row>
    <row r="1145" spans="1:14" x14ac:dyDescent="0.25">
      <c r="A1145" t="s">
        <v>91</v>
      </c>
      <c r="B1145" s="1" t="s">
        <v>274</v>
      </c>
      <c r="C1145" s="5" t="s">
        <v>275</v>
      </c>
      <c r="D1145" s="5">
        <v>762.2</v>
      </c>
      <c r="F1145" s="5"/>
      <c r="H1145" s="89"/>
      <c r="N1145" t="s">
        <v>493</v>
      </c>
    </row>
    <row r="1146" spans="1:14" x14ac:dyDescent="0.25">
      <c r="A1146" t="s">
        <v>91</v>
      </c>
      <c r="B1146" s="1" t="s">
        <v>274</v>
      </c>
      <c r="C1146" s="5" t="s">
        <v>275</v>
      </c>
      <c r="D1146" s="5">
        <v>762.3</v>
      </c>
      <c r="F1146" s="5"/>
      <c r="H1146" s="89"/>
      <c r="N1146" t="s">
        <v>493</v>
      </c>
    </row>
    <row r="1147" spans="1:14" x14ac:dyDescent="0.25">
      <c r="A1147" t="s">
        <v>91</v>
      </c>
      <c r="B1147" s="1" t="s">
        <v>274</v>
      </c>
      <c r="C1147" s="5" t="s">
        <v>275</v>
      </c>
      <c r="D1147" s="5">
        <v>762.4</v>
      </c>
      <c r="F1147" s="5"/>
      <c r="H1147" s="89"/>
      <c r="N1147" t="s">
        <v>493</v>
      </c>
    </row>
    <row r="1148" spans="1:14" x14ac:dyDescent="0.25">
      <c r="A1148" t="s">
        <v>91</v>
      </c>
      <c r="B1148" s="1" t="s">
        <v>274</v>
      </c>
      <c r="C1148" s="5" t="s">
        <v>275</v>
      </c>
      <c r="D1148" s="5">
        <v>762.5</v>
      </c>
      <c r="F1148" s="5"/>
      <c r="H1148" s="89"/>
      <c r="N1148" t="s">
        <v>493</v>
      </c>
    </row>
    <row r="1149" spans="1:14" x14ac:dyDescent="0.25">
      <c r="A1149" t="s">
        <v>91</v>
      </c>
      <c r="B1149" s="1" t="s">
        <v>274</v>
      </c>
      <c r="C1149" s="5" t="s">
        <v>275</v>
      </c>
      <c r="D1149" s="5">
        <v>763.1</v>
      </c>
      <c r="F1149" s="5"/>
      <c r="H1149" s="89"/>
      <c r="N1149" t="s">
        <v>493</v>
      </c>
    </row>
    <row r="1150" spans="1:14" x14ac:dyDescent="0.25">
      <c r="A1150" t="s">
        <v>91</v>
      </c>
      <c r="B1150" s="1" t="s">
        <v>274</v>
      </c>
      <c r="C1150" s="5" t="s">
        <v>275</v>
      </c>
      <c r="D1150" s="5">
        <v>763.2</v>
      </c>
      <c r="F1150" s="5"/>
      <c r="H1150" s="89"/>
      <c r="N1150" t="s">
        <v>493</v>
      </c>
    </row>
    <row r="1151" spans="1:14" x14ac:dyDescent="0.25">
      <c r="A1151" t="s">
        <v>91</v>
      </c>
      <c r="B1151" s="1" t="s">
        <v>274</v>
      </c>
      <c r="C1151" s="5" t="s">
        <v>275</v>
      </c>
      <c r="D1151" s="5">
        <v>763.3</v>
      </c>
      <c r="F1151" s="5"/>
      <c r="H1151" s="89"/>
      <c r="N1151" t="s">
        <v>493</v>
      </c>
    </row>
    <row r="1152" spans="1:14" x14ac:dyDescent="0.25">
      <c r="A1152" t="s">
        <v>91</v>
      </c>
      <c r="B1152" s="1" t="s">
        <v>274</v>
      </c>
      <c r="C1152" s="5" t="s">
        <v>275</v>
      </c>
      <c r="D1152" s="5">
        <v>764.1</v>
      </c>
      <c r="F1152" s="5"/>
      <c r="H1152" s="89"/>
      <c r="N1152" t="s">
        <v>493</v>
      </c>
    </row>
    <row r="1153" spans="1:14" x14ac:dyDescent="0.25">
      <c r="A1153" t="s">
        <v>91</v>
      </c>
      <c r="B1153" s="1" t="s">
        <v>274</v>
      </c>
      <c r="C1153" s="5" t="s">
        <v>275</v>
      </c>
      <c r="D1153" s="5">
        <v>764.2</v>
      </c>
      <c r="F1153" s="5"/>
      <c r="H1153" s="89"/>
      <c r="N1153" t="s">
        <v>493</v>
      </c>
    </row>
    <row r="1154" spans="1:14" x14ac:dyDescent="0.25">
      <c r="A1154" t="s">
        <v>91</v>
      </c>
      <c r="B1154" s="1" t="s">
        <v>274</v>
      </c>
      <c r="C1154" s="5" t="s">
        <v>275</v>
      </c>
      <c r="D1154" s="5">
        <v>764.3</v>
      </c>
      <c r="F1154" s="5"/>
      <c r="H1154" s="89"/>
      <c r="N1154" t="s">
        <v>493</v>
      </c>
    </row>
    <row r="1155" spans="1:14" x14ac:dyDescent="0.25">
      <c r="A1155" t="s">
        <v>91</v>
      </c>
      <c r="B1155" s="1" t="s">
        <v>274</v>
      </c>
      <c r="C1155" s="5" t="s">
        <v>275</v>
      </c>
      <c r="D1155" s="5">
        <v>764.4</v>
      </c>
      <c r="F1155" s="5"/>
      <c r="H1155" s="89"/>
      <c r="N1155" t="s">
        <v>493</v>
      </c>
    </row>
    <row r="1156" spans="1:14" x14ac:dyDescent="0.25">
      <c r="A1156" t="s">
        <v>91</v>
      </c>
      <c r="B1156" s="1" t="s">
        <v>274</v>
      </c>
      <c r="C1156" s="5" t="s">
        <v>275</v>
      </c>
      <c r="D1156" s="5">
        <v>764.5</v>
      </c>
      <c r="F1156" s="5"/>
      <c r="H1156" s="89"/>
      <c r="N1156" t="s">
        <v>493</v>
      </c>
    </row>
    <row r="1157" spans="1:14" x14ac:dyDescent="0.25">
      <c r="A1157" t="s">
        <v>91</v>
      </c>
      <c r="B1157" s="1" t="s">
        <v>274</v>
      </c>
      <c r="C1157" s="5" t="s">
        <v>275</v>
      </c>
      <c r="D1157" s="5">
        <v>766.1</v>
      </c>
      <c r="F1157" s="5"/>
      <c r="H1157" s="89"/>
      <c r="N1157" t="s">
        <v>493</v>
      </c>
    </row>
    <row r="1158" spans="1:14" x14ac:dyDescent="0.25">
      <c r="A1158" t="s">
        <v>91</v>
      </c>
      <c r="B1158" s="1" t="s">
        <v>274</v>
      </c>
      <c r="C1158" s="5" t="s">
        <v>275</v>
      </c>
      <c r="D1158" s="5">
        <v>766.2</v>
      </c>
      <c r="F1158" s="5"/>
      <c r="H1158" s="89"/>
      <c r="N1158" t="s">
        <v>493</v>
      </c>
    </row>
    <row r="1159" spans="1:14" x14ac:dyDescent="0.25">
      <c r="A1159" t="s">
        <v>91</v>
      </c>
      <c r="B1159" s="1" t="s">
        <v>274</v>
      </c>
      <c r="C1159" s="5" t="s">
        <v>275</v>
      </c>
      <c r="D1159" s="5">
        <v>766.3</v>
      </c>
      <c r="F1159" s="5"/>
      <c r="H1159" s="89"/>
      <c r="N1159" t="s">
        <v>493</v>
      </c>
    </row>
    <row r="1160" spans="1:14" x14ac:dyDescent="0.25">
      <c r="A1160" t="s">
        <v>91</v>
      </c>
      <c r="B1160" s="1" t="s">
        <v>274</v>
      </c>
      <c r="C1160" s="5" t="s">
        <v>275</v>
      </c>
      <c r="D1160" s="5">
        <v>766.5</v>
      </c>
      <c r="F1160" s="5"/>
      <c r="H1160" s="89"/>
      <c r="N1160" t="s">
        <v>493</v>
      </c>
    </row>
    <row r="1161" spans="1:14" x14ac:dyDescent="0.25">
      <c r="A1161" t="s">
        <v>91</v>
      </c>
      <c r="B1161" s="1" t="s">
        <v>274</v>
      </c>
      <c r="C1161" s="5" t="s">
        <v>275</v>
      </c>
      <c r="D1161" s="5">
        <v>766.7</v>
      </c>
      <c r="F1161" s="5"/>
      <c r="H1161" s="89"/>
      <c r="N1161" t="s">
        <v>493</v>
      </c>
    </row>
    <row r="1162" spans="1:14" x14ac:dyDescent="0.25">
      <c r="A1162" t="s">
        <v>91</v>
      </c>
      <c r="B1162" s="1" t="s">
        <v>274</v>
      </c>
      <c r="C1162" s="5" t="s">
        <v>282</v>
      </c>
      <c r="D1162" s="5">
        <v>10</v>
      </c>
      <c r="F1162" s="5"/>
      <c r="H1162" s="89"/>
      <c r="N1162" t="s">
        <v>496</v>
      </c>
    </row>
    <row r="1163" spans="1:14" x14ac:dyDescent="0.25">
      <c r="A1163" t="s">
        <v>91</v>
      </c>
      <c r="B1163" s="1" t="s">
        <v>274</v>
      </c>
      <c r="C1163" s="5" t="s">
        <v>282</v>
      </c>
      <c r="D1163" s="5">
        <v>14</v>
      </c>
      <c r="F1163" s="5"/>
      <c r="H1163" s="89"/>
      <c r="N1163" t="s">
        <v>496</v>
      </c>
    </row>
    <row r="1164" spans="1:14" x14ac:dyDescent="0.25">
      <c r="A1164" t="s">
        <v>91</v>
      </c>
      <c r="B1164" s="1" t="s">
        <v>274</v>
      </c>
      <c r="C1164" s="5" t="s">
        <v>282</v>
      </c>
      <c r="D1164" s="5">
        <v>3</v>
      </c>
      <c r="F1164" s="5"/>
      <c r="H1164" s="89"/>
      <c r="N1164" t="s">
        <v>496</v>
      </c>
    </row>
    <row r="1165" spans="1:14" x14ac:dyDescent="0.25">
      <c r="A1165" t="s">
        <v>91</v>
      </c>
      <c r="B1165" s="1" t="s">
        <v>274</v>
      </c>
      <c r="C1165" s="5" t="s">
        <v>282</v>
      </c>
      <c r="D1165" s="5">
        <v>31</v>
      </c>
      <c r="F1165" s="5"/>
      <c r="H1165" s="89"/>
      <c r="N1165" t="s">
        <v>496</v>
      </c>
    </row>
    <row r="1166" spans="1:14" x14ac:dyDescent="0.25">
      <c r="A1166" t="s">
        <v>91</v>
      </c>
      <c r="B1166" s="1" t="s">
        <v>274</v>
      </c>
      <c r="C1166" s="5" t="s">
        <v>278</v>
      </c>
      <c r="D1166" s="5">
        <v>371</v>
      </c>
      <c r="F1166" s="5"/>
      <c r="H1166" s="89"/>
      <c r="N1166" t="s">
        <v>496</v>
      </c>
    </row>
    <row r="1167" spans="1:14" x14ac:dyDescent="0.25">
      <c r="A1167" t="s">
        <v>91</v>
      </c>
      <c r="B1167" s="1" t="s">
        <v>274</v>
      </c>
      <c r="C1167" s="5" t="s">
        <v>278</v>
      </c>
      <c r="D1167" s="5" t="s">
        <v>297</v>
      </c>
      <c r="F1167" s="5"/>
      <c r="H1167" s="89"/>
      <c r="N1167" t="s">
        <v>496</v>
      </c>
    </row>
    <row r="1168" spans="1:14" x14ac:dyDescent="0.25">
      <c r="A1168" t="s">
        <v>91</v>
      </c>
      <c r="B1168" s="1" t="s">
        <v>274</v>
      </c>
      <c r="C1168" s="5" t="s">
        <v>278</v>
      </c>
      <c r="D1168" s="5" t="s">
        <v>298</v>
      </c>
      <c r="F1168" s="5"/>
      <c r="H1168" s="89"/>
      <c r="N1168" t="s">
        <v>496</v>
      </c>
    </row>
    <row r="1169" spans="1:14" x14ac:dyDescent="0.25">
      <c r="A1169" t="s">
        <v>91</v>
      </c>
      <c r="B1169" s="1" t="s">
        <v>274</v>
      </c>
      <c r="C1169" s="5" t="s">
        <v>278</v>
      </c>
      <c r="D1169" s="5" t="s">
        <v>299</v>
      </c>
      <c r="F1169" s="5"/>
      <c r="H1169" s="89"/>
      <c r="N1169" t="s">
        <v>496</v>
      </c>
    </row>
    <row r="1170" spans="1:14" x14ac:dyDescent="0.25">
      <c r="A1170" t="s">
        <v>91</v>
      </c>
      <c r="B1170" s="1" t="s">
        <v>274</v>
      </c>
      <c r="C1170" s="5" t="s">
        <v>278</v>
      </c>
      <c r="D1170" s="5">
        <v>372</v>
      </c>
      <c r="F1170" s="5"/>
      <c r="H1170" s="89"/>
      <c r="N1170" t="s">
        <v>496</v>
      </c>
    </row>
    <row r="1171" spans="1:14" x14ac:dyDescent="0.25">
      <c r="A1171" t="s">
        <v>91</v>
      </c>
      <c r="B1171" s="1" t="s">
        <v>274</v>
      </c>
      <c r="C1171" s="5" t="s">
        <v>278</v>
      </c>
      <c r="D1171" s="5" t="s">
        <v>300</v>
      </c>
      <c r="F1171" s="5"/>
      <c r="H1171" s="89"/>
      <c r="N1171" t="s">
        <v>496</v>
      </c>
    </row>
    <row r="1172" spans="1:14" x14ac:dyDescent="0.25">
      <c r="A1172" t="s">
        <v>91</v>
      </c>
      <c r="B1172" s="1" t="s">
        <v>274</v>
      </c>
      <c r="C1172" s="5" t="s">
        <v>278</v>
      </c>
      <c r="D1172" s="5" t="s">
        <v>301</v>
      </c>
      <c r="F1172" s="5"/>
      <c r="H1172" s="89"/>
      <c r="N1172" t="s">
        <v>496</v>
      </c>
    </row>
    <row r="1173" spans="1:14" x14ac:dyDescent="0.25">
      <c r="A1173" t="s">
        <v>91</v>
      </c>
      <c r="B1173" s="1" t="s">
        <v>274</v>
      </c>
      <c r="C1173" s="5" t="s">
        <v>278</v>
      </c>
      <c r="D1173" s="5">
        <v>712</v>
      </c>
      <c r="F1173" s="5"/>
      <c r="H1173" s="89"/>
      <c r="N1173" t="s">
        <v>496</v>
      </c>
    </row>
    <row r="1174" spans="1:14" x14ac:dyDescent="0.25">
      <c r="A1174" t="s">
        <v>91</v>
      </c>
      <c r="B1174" s="1" t="s">
        <v>274</v>
      </c>
      <c r="C1174" s="5" t="s">
        <v>278</v>
      </c>
      <c r="D1174" s="5">
        <v>713</v>
      </c>
      <c r="F1174" s="5"/>
      <c r="H1174" s="89"/>
      <c r="N1174" t="s">
        <v>496</v>
      </c>
    </row>
    <row r="1175" spans="1:14" x14ac:dyDescent="0.25">
      <c r="A1175" t="s">
        <v>91</v>
      </c>
      <c r="B1175" s="1" t="s">
        <v>274</v>
      </c>
      <c r="C1175" s="5" t="s">
        <v>278</v>
      </c>
      <c r="D1175" s="5" t="s">
        <v>302</v>
      </c>
      <c r="F1175" s="5"/>
      <c r="H1175" s="89"/>
      <c r="N1175" t="s">
        <v>496</v>
      </c>
    </row>
    <row r="1176" spans="1:14" x14ac:dyDescent="0.25">
      <c r="A1176" t="s">
        <v>91</v>
      </c>
      <c r="B1176" s="1" t="s">
        <v>274</v>
      </c>
      <c r="C1176" s="5" t="s">
        <v>278</v>
      </c>
      <c r="D1176" s="5" t="s">
        <v>303</v>
      </c>
      <c r="F1176" s="5"/>
      <c r="H1176" s="89"/>
      <c r="N1176" t="s">
        <v>496</v>
      </c>
    </row>
    <row r="1177" spans="1:14" x14ac:dyDescent="0.25">
      <c r="A1177" t="s">
        <v>91</v>
      </c>
      <c r="B1177" s="1" t="s">
        <v>274</v>
      </c>
      <c r="C1177" s="5" t="s">
        <v>278</v>
      </c>
      <c r="D1177" s="5">
        <v>714</v>
      </c>
      <c r="F1177" s="5"/>
      <c r="H1177" s="89"/>
      <c r="N1177" t="s">
        <v>496</v>
      </c>
    </row>
    <row r="1178" spans="1:14" x14ac:dyDescent="0.25">
      <c r="A1178" t="s">
        <v>91</v>
      </c>
      <c r="B1178" s="1" t="s">
        <v>274</v>
      </c>
      <c r="C1178" s="5" t="s">
        <v>278</v>
      </c>
      <c r="D1178" s="5" t="s">
        <v>304</v>
      </c>
      <c r="F1178" s="5"/>
      <c r="H1178" s="89"/>
      <c r="N1178" t="s">
        <v>496</v>
      </c>
    </row>
    <row r="1179" spans="1:14" x14ac:dyDescent="0.25">
      <c r="A1179" t="s">
        <v>91</v>
      </c>
      <c r="B1179" s="1" t="s">
        <v>274</v>
      </c>
      <c r="C1179" s="5" t="s">
        <v>278</v>
      </c>
      <c r="D1179" s="5">
        <v>715</v>
      </c>
      <c r="F1179" s="5"/>
      <c r="H1179" s="89"/>
      <c r="N1179" t="s">
        <v>496</v>
      </c>
    </row>
    <row r="1180" spans="1:14" x14ac:dyDescent="0.25">
      <c r="A1180" t="s">
        <v>91</v>
      </c>
      <c r="B1180" s="1" t="s">
        <v>274</v>
      </c>
      <c r="C1180" s="5" t="s">
        <v>278</v>
      </c>
      <c r="D1180" s="5">
        <v>716</v>
      </c>
      <c r="F1180" s="5"/>
      <c r="H1180" s="89"/>
      <c r="N1180" t="s">
        <v>496</v>
      </c>
    </row>
    <row r="1181" spans="1:14" x14ac:dyDescent="0.25">
      <c r="A1181" t="s">
        <v>91</v>
      </c>
      <c r="B1181" s="1" t="s">
        <v>274</v>
      </c>
      <c r="C1181" s="5" t="s">
        <v>278</v>
      </c>
      <c r="D1181" s="5">
        <v>734</v>
      </c>
      <c r="F1181" s="5"/>
      <c r="H1181" s="89"/>
      <c r="N1181" t="s">
        <v>493</v>
      </c>
    </row>
    <row r="1182" spans="1:14" x14ac:dyDescent="0.25">
      <c r="A1182" t="s">
        <v>91</v>
      </c>
      <c r="B1182" s="1" t="s">
        <v>274</v>
      </c>
      <c r="C1182" s="5" t="s">
        <v>278</v>
      </c>
      <c r="D1182" s="5">
        <v>753</v>
      </c>
      <c r="F1182" s="5"/>
      <c r="H1182" s="89"/>
      <c r="N1182" t="s">
        <v>493</v>
      </c>
    </row>
    <row r="1183" spans="1:14" x14ac:dyDescent="0.25">
      <c r="A1183" t="s">
        <v>91</v>
      </c>
      <c r="B1183" s="1" t="s">
        <v>274</v>
      </c>
      <c r="C1183" s="5" t="s">
        <v>280</v>
      </c>
      <c r="D1183" s="5">
        <v>41</v>
      </c>
      <c r="F1183" s="5"/>
      <c r="H1183" s="89"/>
      <c r="N1183" t="s">
        <v>496</v>
      </c>
    </row>
    <row r="1184" spans="1:14" x14ac:dyDescent="0.25">
      <c r="A1184" s="2" t="s">
        <v>95</v>
      </c>
      <c r="B1184" s="3" t="s">
        <v>305</v>
      </c>
      <c r="C1184" s="6"/>
      <c r="D1184" s="6"/>
      <c r="E1184" s="7">
        <f>COUNTIFS(A1185:A1220,"2028-2029")</f>
        <v>34</v>
      </c>
      <c r="F1184" s="5"/>
      <c r="H1184" s="89"/>
    </row>
    <row r="1185" spans="1:14" x14ac:dyDescent="0.25">
      <c r="A1185" t="s">
        <v>95</v>
      </c>
      <c r="B1185" s="1" t="s">
        <v>274</v>
      </c>
      <c r="C1185" s="5" t="s">
        <v>275</v>
      </c>
      <c r="D1185" s="5">
        <v>721</v>
      </c>
      <c r="F1185" s="5"/>
      <c r="H1185" s="89"/>
      <c r="N1185" t="s">
        <v>496</v>
      </c>
    </row>
    <row r="1186" spans="1:14" x14ac:dyDescent="0.25">
      <c r="A1186" t="s">
        <v>306</v>
      </c>
      <c r="B1186" s="1" t="s">
        <v>274</v>
      </c>
      <c r="C1186" s="5" t="s">
        <v>275</v>
      </c>
      <c r="D1186" s="5">
        <v>730</v>
      </c>
      <c r="F1186" s="5"/>
      <c r="H1186" s="89"/>
      <c r="N1186" t="s">
        <v>493</v>
      </c>
    </row>
    <row r="1187" spans="1:14" x14ac:dyDescent="0.25">
      <c r="A1187" t="s">
        <v>95</v>
      </c>
      <c r="B1187" s="1" t="s">
        <v>274</v>
      </c>
      <c r="C1187" s="5" t="s">
        <v>275</v>
      </c>
      <c r="D1187" s="5">
        <v>743</v>
      </c>
      <c r="F1187" s="5"/>
      <c r="H1187" s="89"/>
      <c r="N1187" t="s">
        <v>493</v>
      </c>
    </row>
    <row r="1188" spans="1:14" x14ac:dyDescent="0.25">
      <c r="A1188" t="s">
        <v>95</v>
      </c>
      <c r="B1188" s="1" t="s">
        <v>274</v>
      </c>
      <c r="C1188" s="5" t="s">
        <v>275</v>
      </c>
      <c r="D1188" s="5">
        <v>756</v>
      </c>
      <c r="F1188" s="5"/>
      <c r="H1188" s="89"/>
      <c r="N1188" t="s">
        <v>493</v>
      </c>
    </row>
    <row r="1189" spans="1:14" x14ac:dyDescent="0.25">
      <c r="A1189" t="s">
        <v>95</v>
      </c>
      <c r="B1189" s="1" t="s">
        <v>274</v>
      </c>
      <c r="C1189" s="5" t="s">
        <v>275</v>
      </c>
      <c r="D1189" s="5">
        <v>792</v>
      </c>
      <c r="F1189" s="5"/>
      <c r="H1189" s="89"/>
      <c r="N1189" t="s">
        <v>493</v>
      </c>
    </row>
    <row r="1190" spans="1:14" x14ac:dyDescent="0.25">
      <c r="A1190" t="s">
        <v>95</v>
      </c>
      <c r="B1190" s="1" t="s">
        <v>274</v>
      </c>
      <c r="C1190" s="5" t="s">
        <v>277</v>
      </c>
      <c r="D1190" s="5">
        <v>401</v>
      </c>
      <c r="F1190" s="5"/>
      <c r="H1190" s="89"/>
      <c r="N1190" t="s">
        <v>496</v>
      </c>
    </row>
    <row r="1191" spans="1:14" x14ac:dyDescent="0.25">
      <c r="A1191" t="s">
        <v>95</v>
      </c>
      <c r="B1191" s="1" t="s">
        <v>274</v>
      </c>
      <c r="C1191" s="5" t="s">
        <v>277</v>
      </c>
      <c r="D1191" s="5">
        <v>402</v>
      </c>
      <c r="F1191" s="5"/>
      <c r="H1191" s="89"/>
      <c r="N1191" t="s">
        <v>496</v>
      </c>
    </row>
    <row r="1192" spans="1:14" x14ac:dyDescent="0.25">
      <c r="A1192" t="s">
        <v>95</v>
      </c>
      <c r="B1192" s="1" t="s">
        <v>274</v>
      </c>
      <c r="C1192" s="5" t="s">
        <v>277</v>
      </c>
      <c r="D1192" s="5">
        <v>403</v>
      </c>
      <c r="F1192" s="5"/>
      <c r="H1192" s="89"/>
      <c r="N1192" t="s">
        <v>496</v>
      </c>
    </row>
    <row r="1193" spans="1:14" x14ac:dyDescent="0.25">
      <c r="A1193" t="s">
        <v>95</v>
      </c>
      <c r="B1193" s="1" t="s">
        <v>274</v>
      </c>
      <c r="C1193" s="5" t="s">
        <v>277</v>
      </c>
      <c r="D1193" s="5">
        <v>700</v>
      </c>
      <c r="F1193" s="5"/>
      <c r="H1193" s="89"/>
      <c r="N1193" t="s">
        <v>496</v>
      </c>
    </row>
    <row r="1194" spans="1:14" x14ac:dyDescent="0.25">
      <c r="A1194" t="s">
        <v>95</v>
      </c>
      <c r="B1194" s="1" t="s">
        <v>274</v>
      </c>
      <c r="C1194" s="5" t="s">
        <v>277</v>
      </c>
      <c r="D1194" s="5">
        <v>701</v>
      </c>
      <c r="F1194" s="5"/>
      <c r="H1194" s="89"/>
      <c r="N1194" t="s">
        <v>496</v>
      </c>
    </row>
    <row r="1195" spans="1:14" x14ac:dyDescent="0.25">
      <c r="A1195" t="s">
        <v>95</v>
      </c>
      <c r="B1195" s="1" t="s">
        <v>274</v>
      </c>
      <c r="C1195" s="5" t="s">
        <v>277</v>
      </c>
      <c r="D1195" s="5">
        <v>722</v>
      </c>
      <c r="F1195" s="5"/>
      <c r="H1195" s="89"/>
      <c r="N1195" t="s">
        <v>496</v>
      </c>
    </row>
    <row r="1196" spans="1:14" x14ac:dyDescent="0.25">
      <c r="A1196" t="s">
        <v>95</v>
      </c>
      <c r="B1196" s="1" t="s">
        <v>274</v>
      </c>
      <c r="C1196" s="5" t="s">
        <v>277</v>
      </c>
      <c r="D1196" s="5">
        <v>731</v>
      </c>
      <c r="F1196" s="5"/>
      <c r="H1196" s="89"/>
      <c r="N1196" t="s">
        <v>496</v>
      </c>
    </row>
    <row r="1197" spans="1:14" x14ac:dyDescent="0.25">
      <c r="A1197" t="s">
        <v>95</v>
      </c>
      <c r="B1197" s="1" t="s">
        <v>274</v>
      </c>
      <c r="C1197" s="5" t="s">
        <v>277</v>
      </c>
      <c r="D1197" s="5">
        <v>732</v>
      </c>
      <c r="F1197" s="5"/>
      <c r="H1197" s="89"/>
      <c r="N1197" t="s">
        <v>496</v>
      </c>
    </row>
    <row r="1198" spans="1:14" x14ac:dyDescent="0.25">
      <c r="A1198" t="s">
        <v>95</v>
      </c>
      <c r="B1198" s="1" t="s">
        <v>274</v>
      </c>
      <c r="C1198" s="5" t="s">
        <v>277</v>
      </c>
      <c r="D1198" s="5">
        <v>733</v>
      </c>
      <c r="F1198" s="5"/>
      <c r="H1198" s="89"/>
      <c r="N1198" t="s">
        <v>496</v>
      </c>
    </row>
    <row r="1199" spans="1:14" x14ac:dyDescent="0.25">
      <c r="A1199" t="s">
        <v>95</v>
      </c>
      <c r="B1199" s="1" t="s">
        <v>274</v>
      </c>
      <c r="C1199" s="5" t="s">
        <v>277</v>
      </c>
      <c r="D1199" s="5">
        <v>741</v>
      </c>
      <c r="F1199" s="5"/>
      <c r="H1199" s="89"/>
      <c r="N1199" t="s">
        <v>496</v>
      </c>
    </row>
    <row r="1200" spans="1:14" x14ac:dyDescent="0.25">
      <c r="A1200" t="s">
        <v>95</v>
      </c>
      <c r="B1200" s="1" t="s">
        <v>274</v>
      </c>
      <c r="C1200" s="5" t="s">
        <v>277</v>
      </c>
      <c r="D1200" s="5">
        <v>742</v>
      </c>
      <c r="F1200" s="5"/>
      <c r="H1200" s="89"/>
      <c r="N1200" t="s">
        <v>496</v>
      </c>
    </row>
    <row r="1201" spans="1:14" x14ac:dyDescent="0.25">
      <c r="A1201" t="s">
        <v>95</v>
      </c>
      <c r="B1201" s="1" t="s">
        <v>274</v>
      </c>
      <c r="C1201" s="5" t="s">
        <v>277</v>
      </c>
      <c r="D1201" s="5">
        <v>771</v>
      </c>
      <c r="F1201" s="5"/>
      <c r="H1201" s="89"/>
      <c r="N1201" t="s">
        <v>493</v>
      </c>
    </row>
    <row r="1202" spans="1:14" x14ac:dyDescent="0.25">
      <c r="A1202" t="s">
        <v>95</v>
      </c>
      <c r="B1202" s="1" t="s">
        <v>274</v>
      </c>
      <c r="C1202" s="5" t="s">
        <v>277</v>
      </c>
      <c r="D1202" s="5">
        <v>791</v>
      </c>
      <c r="F1202" s="5"/>
      <c r="H1202" s="89"/>
      <c r="N1202" t="s">
        <v>493</v>
      </c>
    </row>
    <row r="1203" spans="1:14" x14ac:dyDescent="0.25">
      <c r="A1203" t="s">
        <v>95</v>
      </c>
      <c r="B1203" s="1" t="s">
        <v>274</v>
      </c>
      <c r="C1203" s="5" t="s">
        <v>282</v>
      </c>
      <c r="D1203" s="5">
        <v>2</v>
      </c>
      <c r="F1203" s="5"/>
      <c r="H1203" s="89"/>
      <c r="N1203" t="s">
        <v>496</v>
      </c>
    </row>
    <row r="1204" spans="1:14" x14ac:dyDescent="0.25">
      <c r="A1204" t="s">
        <v>95</v>
      </c>
      <c r="B1204" s="1" t="s">
        <v>274</v>
      </c>
      <c r="C1204" s="5" t="s">
        <v>282</v>
      </c>
      <c r="D1204" s="5">
        <v>30.2</v>
      </c>
      <c r="F1204" s="5"/>
      <c r="H1204" s="89"/>
      <c r="N1204" t="s">
        <v>496</v>
      </c>
    </row>
    <row r="1205" spans="1:14" x14ac:dyDescent="0.25">
      <c r="A1205" t="s">
        <v>95</v>
      </c>
      <c r="B1205" s="1" t="s">
        <v>274</v>
      </c>
      <c r="C1205" s="5" t="s">
        <v>282</v>
      </c>
      <c r="D1205" s="5">
        <v>32</v>
      </c>
      <c r="F1205" s="5"/>
      <c r="H1205" s="89"/>
      <c r="N1205" t="e">
        <v>#N/A</v>
      </c>
    </row>
    <row r="1206" spans="1:14" x14ac:dyDescent="0.25">
      <c r="A1206" t="s">
        <v>95</v>
      </c>
      <c r="B1206" s="1" t="s">
        <v>274</v>
      </c>
      <c r="C1206" s="5" t="s">
        <v>282</v>
      </c>
      <c r="D1206" s="5">
        <v>33</v>
      </c>
      <c r="F1206" s="5"/>
      <c r="H1206" s="89"/>
      <c r="N1206" t="s">
        <v>496</v>
      </c>
    </row>
    <row r="1207" spans="1:14" x14ac:dyDescent="0.25">
      <c r="A1207" t="s">
        <v>95</v>
      </c>
      <c r="B1207" s="1" t="s">
        <v>274</v>
      </c>
      <c r="C1207" s="5" t="s">
        <v>282</v>
      </c>
      <c r="D1207" s="5" t="s">
        <v>76</v>
      </c>
      <c r="F1207" s="5"/>
      <c r="H1207" s="89"/>
      <c r="N1207" t="s">
        <v>496</v>
      </c>
    </row>
    <row r="1208" spans="1:14" x14ac:dyDescent="0.25">
      <c r="A1208" t="s">
        <v>95</v>
      </c>
      <c r="B1208" s="1" t="s">
        <v>274</v>
      </c>
      <c r="C1208" s="5" t="s">
        <v>282</v>
      </c>
      <c r="D1208" s="5" t="s">
        <v>77</v>
      </c>
      <c r="F1208" s="5"/>
      <c r="H1208" s="89"/>
      <c r="N1208" t="s">
        <v>496</v>
      </c>
    </row>
    <row r="1209" spans="1:14" x14ac:dyDescent="0.25">
      <c r="A1209" t="s">
        <v>95</v>
      </c>
      <c r="B1209" s="1" t="s">
        <v>274</v>
      </c>
      <c r="C1209" s="5" t="s">
        <v>282</v>
      </c>
      <c r="D1209" s="5" t="s">
        <v>307</v>
      </c>
      <c r="F1209" s="5"/>
      <c r="H1209" s="89"/>
      <c r="N1209" t="s">
        <v>496</v>
      </c>
    </row>
    <row r="1210" spans="1:14" x14ac:dyDescent="0.25">
      <c r="A1210" s="15" t="s">
        <v>482</v>
      </c>
      <c r="B1210" s="16" t="s">
        <v>274</v>
      </c>
      <c r="C1210" s="17" t="s">
        <v>282</v>
      </c>
      <c r="D1210" s="17" t="s">
        <v>517</v>
      </c>
      <c r="E1210" s="76"/>
      <c r="F1210" s="17"/>
      <c r="G1210" s="77" t="s">
        <v>490</v>
      </c>
      <c r="H1210" s="95" t="s">
        <v>490</v>
      </c>
      <c r="I1210" s="77" t="s">
        <v>484</v>
      </c>
      <c r="J1210" s="77" t="s">
        <v>498</v>
      </c>
      <c r="K1210" s="78">
        <v>45593</v>
      </c>
      <c r="L1210" s="15" t="s">
        <v>484</v>
      </c>
      <c r="N1210" t="s">
        <v>496</v>
      </c>
    </row>
    <row r="1211" spans="1:14" x14ac:dyDescent="0.25">
      <c r="A1211" t="s">
        <v>95</v>
      </c>
      <c r="B1211" s="1" t="s">
        <v>274</v>
      </c>
      <c r="C1211" s="5" t="s">
        <v>282</v>
      </c>
      <c r="D1211" s="5">
        <v>7</v>
      </c>
      <c r="F1211" s="5"/>
      <c r="H1211" s="89"/>
      <c r="N1211" t="s">
        <v>496</v>
      </c>
    </row>
    <row r="1212" spans="1:14" x14ac:dyDescent="0.25">
      <c r="A1212" t="s">
        <v>95</v>
      </c>
      <c r="B1212" s="1" t="s">
        <v>274</v>
      </c>
      <c r="C1212" s="5" t="s">
        <v>278</v>
      </c>
      <c r="D1212" s="5">
        <v>20</v>
      </c>
      <c r="F1212" s="5"/>
      <c r="H1212" s="89"/>
      <c r="N1212" t="e">
        <v>#N/A</v>
      </c>
    </row>
    <row r="1213" spans="1:14" x14ac:dyDescent="0.25">
      <c r="A1213" t="s">
        <v>95</v>
      </c>
      <c r="B1213" s="1" t="s">
        <v>274</v>
      </c>
      <c r="C1213" s="5" t="s">
        <v>278</v>
      </c>
      <c r="D1213" s="5">
        <v>30</v>
      </c>
      <c r="F1213" s="5"/>
      <c r="H1213" s="89"/>
      <c r="N1213" t="e">
        <v>#N/A</v>
      </c>
    </row>
    <row r="1214" spans="1:14" x14ac:dyDescent="0.25">
      <c r="A1214" t="s">
        <v>95</v>
      </c>
      <c r="B1214" s="1" t="s">
        <v>274</v>
      </c>
      <c r="C1214" s="5" t="s">
        <v>278</v>
      </c>
      <c r="D1214" s="5" t="s">
        <v>308</v>
      </c>
      <c r="F1214" s="5"/>
      <c r="H1214" s="89"/>
      <c r="N1214" t="s">
        <v>496</v>
      </c>
    </row>
    <row r="1215" spans="1:14" x14ac:dyDescent="0.25">
      <c r="A1215" t="s">
        <v>95</v>
      </c>
      <c r="B1215" s="1" t="s">
        <v>274</v>
      </c>
      <c r="C1215" s="5" t="s">
        <v>278</v>
      </c>
      <c r="D1215" s="5" t="s">
        <v>309</v>
      </c>
      <c r="F1215" s="5"/>
      <c r="H1215" s="89"/>
      <c r="N1215" t="s">
        <v>496</v>
      </c>
    </row>
    <row r="1216" spans="1:14" x14ac:dyDescent="0.25">
      <c r="A1216" t="s">
        <v>95</v>
      </c>
      <c r="B1216" s="1" t="s">
        <v>274</v>
      </c>
      <c r="C1216" s="5" t="s">
        <v>278</v>
      </c>
      <c r="D1216" s="5" t="s">
        <v>310</v>
      </c>
      <c r="F1216" s="5"/>
      <c r="H1216" s="89"/>
      <c r="N1216" t="s">
        <v>496</v>
      </c>
    </row>
    <row r="1217" spans="1:14" x14ac:dyDescent="0.25">
      <c r="A1217" t="s">
        <v>95</v>
      </c>
      <c r="B1217" s="1" t="s">
        <v>274</v>
      </c>
      <c r="C1217" s="5" t="s">
        <v>278</v>
      </c>
      <c r="D1217" s="5" t="s">
        <v>311</v>
      </c>
      <c r="F1217" s="5"/>
      <c r="H1217" s="89"/>
      <c r="N1217" t="s">
        <v>496</v>
      </c>
    </row>
    <row r="1218" spans="1:14" x14ac:dyDescent="0.25">
      <c r="A1218" t="s">
        <v>95</v>
      </c>
      <c r="B1218" s="1" t="s">
        <v>274</v>
      </c>
      <c r="C1218" s="5" t="s">
        <v>286</v>
      </c>
      <c r="D1218" s="5">
        <v>11</v>
      </c>
      <c r="F1218" s="5"/>
      <c r="H1218" s="89"/>
      <c r="N1218" t="s">
        <v>496</v>
      </c>
    </row>
    <row r="1219" spans="1:14" x14ac:dyDescent="0.25">
      <c r="A1219" t="s">
        <v>95</v>
      </c>
      <c r="B1219" s="1" t="s">
        <v>274</v>
      </c>
      <c r="C1219" s="5" t="s">
        <v>286</v>
      </c>
      <c r="D1219" s="5">
        <v>12</v>
      </c>
      <c r="F1219" s="5"/>
      <c r="H1219" s="89"/>
      <c r="N1219" t="s">
        <v>496</v>
      </c>
    </row>
    <row r="1220" spans="1:14" x14ac:dyDescent="0.25">
      <c r="A1220" t="s">
        <v>95</v>
      </c>
      <c r="B1220" s="1" t="s">
        <v>274</v>
      </c>
      <c r="C1220" s="5" t="s">
        <v>286</v>
      </c>
      <c r="D1220" s="5">
        <v>5</v>
      </c>
      <c r="F1220" s="5"/>
      <c r="H1220" s="89"/>
      <c r="N1220" t="s">
        <v>496</v>
      </c>
    </row>
    <row r="1221" spans="1:14" x14ac:dyDescent="0.25">
      <c r="A1221" s="2" t="s">
        <v>117</v>
      </c>
      <c r="B1221" s="3" t="s">
        <v>312</v>
      </c>
      <c r="C1221" s="6"/>
      <c r="D1221" s="6"/>
      <c r="E1221" s="7">
        <f>COUNTIFS(A1222:A1250,"2029-2030")</f>
        <v>24</v>
      </c>
      <c r="F1221" s="5"/>
    </row>
    <row r="1222" spans="1:14" x14ac:dyDescent="0.25">
      <c r="A1222" s="15" t="s">
        <v>482</v>
      </c>
      <c r="B1222" s="16" t="s">
        <v>274</v>
      </c>
      <c r="C1222" s="17" t="s">
        <v>275</v>
      </c>
      <c r="D1222" s="17">
        <v>739</v>
      </c>
      <c r="E1222" s="76"/>
      <c r="F1222" s="17"/>
      <c r="G1222" s="77" t="s">
        <v>483</v>
      </c>
      <c r="H1222" s="77" t="s">
        <v>483</v>
      </c>
      <c r="I1222" s="77" t="s">
        <v>484</v>
      </c>
      <c r="J1222" s="77" t="s">
        <v>485</v>
      </c>
      <c r="K1222" s="78">
        <v>45635</v>
      </c>
      <c r="L1222" s="15" t="s">
        <v>484</v>
      </c>
    </row>
    <row r="1223" spans="1:14" x14ac:dyDescent="0.25">
      <c r="A1223" s="15" t="s">
        <v>482</v>
      </c>
      <c r="B1223" s="16" t="s">
        <v>274</v>
      </c>
      <c r="C1223" s="17" t="s">
        <v>275</v>
      </c>
      <c r="D1223" s="17" t="s">
        <v>313</v>
      </c>
      <c r="E1223" s="76"/>
      <c r="F1223" s="17"/>
      <c r="G1223" s="77" t="s">
        <v>483</v>
      </c>
      <c r="H1223" s="77" t="s">
        <v>483</v>
      </c>
      <c r="I1223" s="77" t="s">
        <v>484</v>
      </c>
      <c r="J1223" s="77" t="s">
        <v>485</v>
      </c>
      <c r="K1223" s="78">
        <v>45635</v>
      </c>
      <c r="L1223" s="15" t="s">
        <v>484</v>
      </c>
    </row>
    <row r="1224" spans="1:14" x14ac:dyDescent="0.25">
      <c r="A1224" s="15" t="s">
        <v>482</v>
      </c>
      <c r="B1224" s="16" t="s">
        <v>274</v>
      </c>
      <c r="C1224" s="17" t="s">
        <v>275</v>
      </c>
      <c r="D1224" s="17" t="s">
        <v>314</v>
      </c>
      <c r="E1224" s="76"/>
      <c r="F1224" s="17"/>
      <c r="G1224" s="77" t="s">
        <v>483</v>
      </c>
      <c r="H1224" s="77" t="s">
        <v>483</v>
      </c>
      <c r="I1224" s="77" t="s">
        <v>484</v>
      </c>
      <c r="J1224" s="77" t="s">
        <v>485</v>
      </c>
      <c r="K1224" s="78">
        <v>45635</v>
      </c>
      <c r="L1224" s="15" t="s">
        <v>484</v>
      </c>
    </row>
    <row r="1225" spans="1:14" x14ac:dyDescent="0.25">
      <c r="A1225" t="s">
        <v>117</v>
      </c>
      <c r="B1225" s="1" t="s">
        <v>274</v>
      </c>
      <c r="C1225" s="5" t="s">
        <v>275</v>
      </c>
      <c r="D1225" s="5">
        <v>750</v>
      </c>
      <c r="F1225" s="5"/>
      <c r="H1225" s="89"/>
    </row>
    <row r="1226" spans="1:14" x14ac:dyDescent="0.25">
      <c r="A1226" t="s">
        <v>117</v>
      </c>
      <c r="B1226" s="1" t="s">
        <v>274</v>
      </c>
      <c r="C1226" s="5" t="s">
        <v>277</v>
      </c>
      <c r="D1226" s="5">
        <v>51</v>
      </c>
      <c r="F1226" s="5"/>
      <c r="H1226" s="89"/>
    </row>
    <row r="1227" spans="1:14" x14ac:dyDescent="0.25">
      <c r="A1227" t="s">
        <v>117</v>
      </c>
      <c r="B1227" s="1" t="s">
        <v>274</v>
      </c>
      <c r="C1227" s="5" t="s">
        <v>277</v>
      </c>
      <c r="D1227" s="5">
        <v>65</v>
      </c>
      <c r="F1227" s="5"/>
      <c r="H1227" s="89"/>
    </row>
    <row r="1228" spans="1:14" x14ac:dyDescent="0.25">
      <c r="A1228" t="s">
        <v>117</v>
      </c>
      <c r="B1228" s="1" t="s">
        <v>274</v>
      </c>
      <c r="C1228" s="5" t="s">
        <v>277</v>
      </c>
      <c r="D1228" s="5">
        <v>66</v>
      </c>
      <c r="F1228" s="5"/>
      <c r="H1228" s="89"/>
    </row>
    <row r="1229" spans="1:14" x14ac:dyDescent="0.25">
      <c r="A1229" t="s">
        <v>117</v>
      </c>
      <c r="B1229" s="1" t="s">
        <v>274</v>
      </c>
      <c r="C1229" s="5" t="s">
        <v>277</v>
      </c>
      <c r="D1229" s="5">
        <v>67</v>
      </c>
      <c r="F1229" s="5"/>
      <c r="H1229" s="89"/>
    </row>
    <row r="1230" spans="1:14" x14ac:dyDescent="0.25">
      <c r="A1230" t="s">
        <v>117</v>
      </c>
      <c r="B1230" s="1" t="s">
        <v>274</v>
      </c>
      <c r="C1230" s="5" t="s">
        <v>277</v>
      </c>
      <c r="D1230" s="5">
        <v>331</v>
      </c>
      <c r="F1230" s="5"/>
      <c r="H1230" s="89"/>
    </row>
    <row r="1231" spans="1:14" x14ac:dyDescent="0.25">
      <c r="A1231" t="s">
        <v>117</v>
      </c>
      <c r="B1231" s="1" t="s">
        <v>274</v>
      </c>
      <c r="C1231" s="5" t="s">
        <v>277</v>
      </c>
      <c r="D1231" s="5">
        <v>332</v>
      </c>
      <c r="F1231" s="5"/>
      <c r="H1231" s="89"/>
    </row>
    <row r="1232" spans="1:14" x14ac:dyDescent="0.25">
      <c r="A1232" t="s">
        <v>117</v>
      </c>
      <c r="B1232" s="1" t="s">
        <v>274</v>
      </c>
      <c r="C1232" s="5" t="s">
        <v>282</v>
      </c>
      <c r="D1232" s="5">
        <v>30.1</v>
      </c>
      <c r="F1232" s="5"/>
      <c r="H1232" s="89"/>
      <c r="N1232" t="s">
        <v>496</v>
      </c>
    </row>
    <row r="1233" spans="1:14" x14ac:dyDescent="0.25">
      <c r="A1233" t="s">
        <v>117</v>
      </c>
      <c r="B1233" s="1" t="s">
        <v>274</v>
      </c>
      <c r="C1233" s="5" t="s">
        <v>278</v>
      </c>
      <c r="D1233" s="5" t="s">
        <v>315</v>
      </c>
      <c r="F1233" s="5"/>
      <c r="H1233" s="89"/>
      <c r="N1233" t="s">
        <v>496</v>
      </c>
    </row>
    <row r="1234" spans="1:14" x14ac:dyDescent="0.25">
      <c r="A1234" t="s">
        <v>117</v>
      </c>
      <c r="B1234" s="1" t="s">
        <v>274</v>
      </c>
      <c r="C1234" s="5" t="s">
        <v>278</v>
      </c>
      <c r="D1234" s="5">
        <v>334</v>
      </c>
      <c r="F1234" s="5"/>
      <c r="H1234" s="89"/>
      <c r="N1234" t="s">
        <v>493</v>
      </c>
    </row>
    <row r="1235" spans="1:14" x14ac:dyDescent="0.25">
      <c r="A1235" t="s">
        <v>117</v>
      </c>
      <c r="B1235" s="1" t="s">
        <v>274</v>
      </c>
      <c r="C1235" s="5" t="s">
        <v>278</v>
      </c>
      <c r="D1235" s="5">
        <v>771</v>
      </c>
      <c r="F1235" s="5"/>
      <c r="H1235" s="89"/>
    </row>
    <row r="1236" spans="1:14" x14ac:dyDescent="0.25">
      <c r="A1236" t="s">
        <v>117</v>
      </c>
      <c r="B1236" s="1" t="s">
        <v>274</v>
      </c>
      <c r="C1236" s="5" t="s">
        <v>278</v>
      </c>
      <c r="D1236" s="5">
        <v>772</v>
      </c>
      <c r="F1236" s="5"/>
      <c r="H1236" s="89"/>
    </row>
    <row r="1237" spans="1:14" x14ac:dyDescent="0.25">
      <c r="A1237" t="s">
        <v>117</v>
      </c>
      <c r="B1237" s="1" t="s">
        <v>274</v>
      </c>
      <c r="C1237" s="5" t="s">
        <v>278</v>
      </c>
      <c r="D1237" s="5" t="s">
        <v>316</v>
      </c>
      <c r="F1237" s="5"/>
      <c r="H1237" s="89"/>
      <c r="N1237" t="s">
        <v>496</v>
      </c>
    </row>
    <row r="1238" spans="1:14" x14ac:dyDescent="0.25">
      <c r="A1238" t="s">
        <v>117</v>
      </c>
      <c r="B1238" s="1" t="s">
        <v>274</v>
      </c>
      <c r="C1238" s="5" t="s">
        <v>278</v>
      </c>
      <c r="D1238" s="5" t="s">
        <v>317</v>
      </c>
      <c r="F1238" s="5"/>
      <c r="H1238" s="89"/>
      <c r="N1238" t="s">
        <v>496</v>
      </c>
    </row>
    <row r="1239" spans="1:14" x14ac:dyDescent="0.25">
      <c r="A1239" t="s">
        <v>117</v>
      </c>
      <c r="B1239" s="1" t="s">
        <v>274</v>
      </c>
      <c r="C1239" s="5" t="s">
        <v>278</v>
      </c>
      <c r="D1239" s="5" t="s">
        <v>318</v>
      </c>
      <c r="F1239" s="5"/>
      <c r="H1239" s="89"/>
      <c r="N1239" t="s">
        <v>496</v>
      </c>
    </row>
    <row r="1240" spans="1:14" x14ac:dyDescent="0.25">
      <c r="A1240" t="s">
        <v>117</v>
      </c>
      <c r="B1240" s="1" t="s">
        <v>274</v>
      </c>
      <c r="C1240" s="5" t="s">
        <v>278</v>
      </c>
      <c r="D1240" s="5" t="s">
        <v>319</v>
      </c>
      <c r="F1240" s="5"/>
      <c r="H1240" s="89"/>
    </row>
    <row r="1241" spans="1:14" x14ac:dyDescent="0.25">
      <c r="A1241" t="s">
        <v>117</v>
      </c>
      <c r="B1241" s="1" t="s">
        <v>274</v>
      </c>
      <c r="C1241" s="5" t="s">
        <v>278</v>
      </c>
      <c r="D1241" s="5" t="s">
        <v>320</v>
      </c>
      <c r="F1241" s="5"/>
      <c r="H1241" s="89"/>
    </row>
    <row r="1242" spans="1:14" x14ac:dyDescent="0.25">
      <c r="A1242" t="s">
        <v>117</v>
      </c>
      <c r="B1242" s="1" t="s">
        <v>274</v>
      </c>
      <c r="C1242" s="5" t="s">
        <v>278</v>
      </c>
      <c r="D1242" s="5">
        <v>391</v>
      </c>
      <c r="F1242" s="5"/>
      <c r="H1242" s="89"/>
    </row>
    <row r="1243" spans="1:14" x14ac:dyDescent="0.25">
      <c r="A1243" t="s">
        <v>117</v>
      </c>
      <c r="B1243" s="1" t="s">
        <v>274</v>
      </c>
      <c r="C1243" s="5" t="s">
        <v>278</v>
      </c>
      <c r="D1243" s="5">
        <v>791</v>
      </c>
      <c r="F1243" s="5"/>
      <c r="H1243" s="89"/>
    </row>
    <row r="1244" spans="1:14" x14ac:dyDescent="0.25">
      <c r="A1244" t="s">
        <v>117</v>
      </c>
      <c r="B1244" s="1" t="s">
        <v>274</v>
      </c>
      <c r="C1244" s="5" t="s">
        <v>278</v>
      </c>
      <c r="D1244" s="5">
        <v>701</v>
      </c>
      <c r="F1244" s="5"/>
      <c r="H1244" s="89"/>
    </row>
    <row r="1245" spans="1:14" x14ac:dyDescent="0.25">
      <c r="A1245" t="s">
        <v>117</v>
      </c>
      <c r="B1245" s="1" t="s">
        <v>274</v>
      </c>
      <c r="C1245" s="5" t="s">
        <v>286</v>
      </c>
      <c r="D1245" s="5">
        <v>7</v>
      </c>
      <c r="F1245" s="5"/>
      <c r="H1245" s="89"/>
      <c r="N1245" t="s">
        <v>496</v>
      </c>
    </row>
    <row r="1246" spans="1:14" x14ac:dyDescent="0.25">
      <c r="A1246" t="s">
        <v>117</v>
      </c>
      <c r="B1246" s="1" t="s">
        <v>274</v>
      </c>
      <c r="C1246" s="5" t="s">
        <v>286</v>
      </c>
      <c r="D1246" s="5">
        <v>9</v>
      </c>
      <c r="F1246" s="5"/>
      <c r="H1246" s="89"/>
      <c r="N1246" t="s">
        <v>496</v>
      </c>
    </row>
    <row r="1247" spans="1:14" x14ac:dyDescent="0.25">
      <c r="A1247" t="s">
        <v>117</v>
      </c>
      <c r="B1247" s="1" t="s">
        <v>274</v>
      </c>
      <c r="C1247" s="5" t="s">
        <v>286</v>
      </c>
      <c r="D1247" s="5">
        <v>49</v>
      </c>
      <c r="F1247" s="5"/>
      <c r="H1247" s="89"/>
      <c r="I1247" s="75" t="s">
        <v>484</v>
      </c>
      <c r="K1247" s="88">
        <v>45425</v>
      </c>
      <c r="N1247" t="s">
        <v>496</v>
      </c>
    </row>
    <row r="1248" spans="1:14" x14ac:dyDescent="0.25">
      <c r="A1248" s="15" t="s">
        <v>482</v>
      </c>
      <c r="B1248" s="16" t="s">
        <v>274</v>
      </c>
      <c r="C1248" s="17" t="s">
        <v>282</v>
      </c>
      <c r="D1248" s="17" t="s">
        <v>501</v>
      </c>
      <c r="E1248" s="76"/>
      <c r="F1248" s="17"/>
      <c r="G1248" s="77" t="s">
        <v>490</v>
      </c>
      <c r="H1248" s="95" t="s">
        <v>490</v>
      </c>
      <c r="I1248" s="77" t="s">
        <v>484</v>
      </c>
      <c r="J1248" s="77" t="s">
        <v>498</v>
      </c>
      <c r="K1248" s="78">
        <v>45593</v>
      </c>
      <c r="L1248" s="15" t="s">
        <v>484</v>
      </c>
      <c r="N1248" t="s">
        <v>496</v>
      </c>
    </row>
    <row r="1249" spans="1:14" x14ac:dyDescent="0.25">
      <c r="A1249" s="15" t="s">
        <v>482</v>
      </c>
      <c r="B1249" s="16" t="s">
        <v>274</v>
      </c>
      <c r="C1249" s="17" t="s">
        <v>282</v>
      </c>
      <c r="D1249" s="17" t="s">
        <v>518</v>
      </c>
      <c r="E1249" s="76"/>
      <c r="F1249" s="17"/>
      <c r="G1249" s="77" t="s">
        <v>490</v>
      </c>
      <c r="H1249" s="95" t="s">
        <v>490</v>
      </c>
      <c r="I1249" s="77" t="s">
        <v>484</v>
      </c>
      <c r="J1249" s="77" t="s">
        <v>498</v>
      </c>
      <c r="K1249" s="78">
        <v>45593</v>
      </c>
      <c r="L1249" s="15" t="s">
        <v>484</v>
      </c>
      <c r="N1249" t="s">
        <v>496</v>
      </c>
    </row>
    <row r="1250" spans="1:14" x14ac:dyDescent="0.25">
      <c r="A1250" t="s">
        <v>117</v>
      </c>
      <c r="B1250" s="1" t="s">
        <v>274</v>
      </c>
      <c r="C1250" s="5" t="s">
        <v>284</v>
      </c>
      <c r="D1250" s="5" t="s">
        <v>321</v>
      </c>
      <c r="F1250" s="5"/>
      <c r="H1250" s="89"/>
      <c r="I1250" s="75" t="s">
        <v>484</v>
      </c>
      <c r="K1250" s="88">
        <v>45425</v>
      </c>
      <c r="N1250" t="s">
        <v>496</v>
      </c>
    </row>
    <row r="1251" spans="1:14" x14ac:dyDescent="0.25">
      <c r="A1251" s="2" t="s">
        <v>4</v>
      </c>
      <c r="B1251" s="3" t="s">
        <v>323</v>
      </c>
      <c r="C1251" s="6"/>
      <c r="D1251" s="6"/>
      <c r="E1251" s="7">
        <f>COUNTIFS(A1252:A1265,"2023-2024")</f>
        <v>4</v>
      </c>
      <c r="F1251" s="5"/>
      <c r="H1251" s="89"/>
    </row>
    <row r="1252" spans="1:14" x14ac:dyDescent="0.25">
      <c r="A1252" s="99" t="s">
        <v>4</v>
      </c>
      <c r="B1252" s="100" t="s">
        <v>324</v>
      </c>
      <c r="C1252" s="101" t="s">
        <v>325</v>
      </c>
      <c r="D1252" s="101">
        <v>22</v>
      </c>
      <c r="E1252" s="102"/>
      <c r="F1252" s="101"/>
      <c r="G1252" s="75" t="s">
        <v>483</v>
      </c>
      <c r="H1252" s="75" t="s">
        <v>483</v>
      </c>
      <c r="I1252" s="75" t="s">
        <v>516</v>
      </c>
      <c r="J1252" s="75" t="s">
        <v>485</v>
      </c>
      <c r="K1252" s="99"/>
      <c r="L1252" s="99"/>
      <c r="N1252" t="s">
        <v>493</v>
      </c>
    </row>
    <row r="1253" spans="1:14" x14ac:dyDescent="0.25">
      <c r="A1253" s="15" t="s">
        <v>482</v>
      </c>
      <c r="B1253" s="16" t="s">
        <v>324</v>
      </c>
      <c r="C1253" s="17" t="s">
        <v>325</v>
      </c>
      <c r="D1253" s="17">
        <v>223</v>
      </c>
      <c r="E1253" s="76"/>
      <c r="F1253" s="17"/>
      <c r="G1253" s="77" t="s">
        <v>483</v>
      </c>
      <c r="H1253" s="77" t="s">
        <v>483</v>
      </c>
      <c r="I1253" s="77" t="s">
        <v>484</v>
      </c>
      <c r="J1253" s="77" t="s">
        <v>485</v>
      </c>
      <c r="K1253" s="78">
        <v>45530</v>
      </c>
      <c r="L1253" s="77" t="s">
        <v>484</v>
      </c>
      <c r="N1253" t="s">
        <v>493</v>
      </c>
    </row>
    <row r="1254" spans="1:14" x14ac:dyDescent="0.25">
      <c r="A1254" s="15" t="s">
        <v>482</v>
      </c>
      <c r="B1254" s="16" t="s">
        <v>324</v>
      </c>
      <c r="C1254" s="17" t="s">
        <v>325</v>
      </c>
      <c r="D1254" s="17">
        <v>355</v>
      </c>
      <c r="E1254" s="76"/>
      <c r="F1254" s="17"/>
      <c r="G1254" s="77" t="s">
        <v>483</v>
      </c>
      <c r="H1254" s="77" t="s">
        <v>483</v>
      </c>
      <c r="I1254" s="77" t="s">
        <v>484</v>
      </c>
      <c r="J1254" s="77" t="s">
        <v>485</v>
      </c>
      <c r="K1254" s="78">
        <v>45530</v>
      </c>
      <c r="L1254" s="77" t="s">
        <v>484</v>
      </c>
      <c r="N1254" t="s">
        <v>493</v>
      </c>
    </row>
    <row r="1255" spans="1:14" x14ac:dyDescent="0.25">
      <c r="A1255" s="15" t="s">
        <v>482</v>
      </c>
      <c r="B1255" s="16" t="s">
        <v>324</v>
      </c>
      <c r="C1255" s="17" t="s">
        <v>325</v>
      </c>
      <c r="D1255" s="17">
        <v>364</v>
      </c>
      <c r="E1255" s="76"/>
      <c r="F1255" s="17"/>
      <c r="G1255" s="77" t="s">
        <v>483</v>
      </c>
      <c r="H1255" s="77" t="s">
        <v>483</v>
      </c>
      <c r="I1255" s="77" t="s">
        <v>484</v>
      </c>
      <c r="J1255" s="77" t="s">
        <v>485</v>
      </c>
      <c r="K1255" s="78">
        <v>45530</v>
      </c>
      <c r="L1255" s="77" t="s">
        <v>484</v>
      </c>
      <c r="N1255" t="s">
        <v>493</v>
      </c>
    </row>
    <row r="1256" spans="1:14" x14ac:dyDescent="0.25">
      <c r="A1256" s="99" t="s">
        <v>4</v>
      </c>
      <c r="B1256" s="100" t="s">
        <v>324</v>
      </c>
      <c r="C1256" s="101" t="s">
        <v>325</v>
      </c>
      <c r="D1256" s="101">
        <v>55</v>
      </c>
      <c r="E1256" s="102"/>
      <c r="F1256" s="101"/>
      <c r="G1256" s="75" t="s">
        <v>483</v>
      </c>
      <c r="H1256" s="75" t="s">
        <v>483</v>
      </c>
      <c r="I1256" s="75" t="s">
        <v>516</v>
      </c>
      <c r="J1256" s="75" t="s">
        <v>485</v>
      </c>
      <c r="K1256" s="99"/>
      <c r="L1256" s="99"/>
      <c r="N1256" t="s">
        <v>493</v>
      </c>
    </row>
    <row r="1257" spans="1:14" x14ac:dyDescent="0.25">
      <c r="A1257" s="99" t="s">
        <v>4</v>
      </c>
      <c r="B1257" s="100" t="s">
        <v>324</v>
      </c>
      <c r="C1257" s="101" t="s">
        <v>325</v>
      </c>
      <c r="D1257" s="101" t="s">
        <v>519</v>
      </c>
      <c r="E1257" s="102"/>
      <c r="F1257" s="101"/>
      <c r="G1257" s="75" t="s">
        <v>483</v>
      </c>
      <c r="H1257" s="75" t="s">
        <v>483</v>
      </c>
      <c r="I1257" s="75" t="s">
        <v>516</v>
      </c>
      <c r="J1257" s="75" t="s">
        <v>485</v>
      </c>
      <c r="K1257" s="99"/>
      <c r="L1257" s="99"/>
      <c r="N1257" t="s">
        <v>493</v>
      </c>
    </row>
    <row r="1258" spans="1:14" x14ac:dyDescent="0.25">
      <c r="A1258" s="79" t="s">
        <v>4</v>
      </c>
      <c r="B1258" s="97" t="s">
        <v>324</v>
      </c>
      <c r="C1258" s="80" t="s">
        <v>326</v>
      </c>
      <c r="D1258" s="80">
        <v>134</v>
      </c>
      <c r="E1258" s="81"/>
      <c r="F1258" s="80"/>
      <c r="G1258" s="82" t="s">
        <v>486</v>
      </c>
      <c r="H1258" s="82" t="s">
        <v>486</v>
      </c>
      <c r="I1258" s="82" t="s">
        <v>487</v>
      </c>
      <c r="J1258" s="82"/>
      <c r="K1258" s="79"/>
      <c r="L1258" s="79"/>
      <c r="N1258" t="s">
        <v>493</v>
      </c>
    </row>
    <row r="1259" spans="1:14" x14ac:dyDescent="0.25">
      <c r="A1259" s="15" t="s">
        <v>482</v>
      </c>
      <c r="B1259" s="16" t="s">
        <v>324</v>
      </c>
      <c r="C1259" s="17" t="s">
        <v>327</v>
      </c>
      <c r="D1259" s="17">
        <v>107.1</v>
      </c>
      <c r="E1259" s="76"/>
      <c r="F1259" s="17"/>
      <c r="G1259" s="77" t="s">
        <v>483</v>
      </c>
      <c r="H1259" s="77" t="s">
        <v>483</v>
      </c>
      <c r="I1259" s="77" t="s">
        <v>484</v>
      </c>
      <c r="J1259" s="77" t="s">
        <v>485</v>
      </c>
      <c r="K1259" s="78">
        <v>45530</v>
      </c>
      <c r="L1259" s="77" t="s">
        <v>484</v>
      </c>
      <c r="N1259" t="s">
        <v>493</v>
      </c>
    </row>
    <row r="1260" spans="1:14" x14ac:dyDescent="0.25">
      <c r="A1260" s="15" t="s">
        <v>482</v>
      </c>
      <c r="B1260" s="16" t="s">
        <v>324</v>
      </c>
      <c r="C1260" s="17" t="s">
        <v>327</v>
      </c>
      <c r="D1260" s="17">
        <v>107.2</v>
      </c>
      <c r="E1260" s="76"/>
      <c r="F1260" s="17"/>
      <c r="G1260" s="77" t="s">
        <v>483</v>
      </c>
      <c r="H1260" s="77" t="s">
        <v>483</v>
      </c>
      <c r="I1260" s="77" t="s">
        <v>484</v>
      </c>
      <c r="J1260" s="77" t="s">
        <v>485</v>
      </c>
      <c r="K1260" s="78">
        <v>45530</v>
      </c>
      <c r="L1260" s="77" t="s">
        <v>484</v>
      </c>
      <c r="N1260" t="s">
        <v>493</v>
      </c>
    </row>
    <row r="1261" spans="1:14" x14ac:dyDescent="0.25">
      <c r="A1261" s="15" t="s">
        <v>482</v>
      </c>
      <c r="B1261" s="16" t="s">
        <v>324</v>
      </c>
      <c r="C1261" s="17" t="s">
        <v>327</v>
      </c>
      <c r="D1261" s="17">
        <v>280</v>
      </c>
      <c r="E1261" s="76"/>
      <c r="F1261" s="17"/>
      <c r="G1261" s="77" t="s">
        <v>483</v>
      </c>
      <c r="H1261" s="77" t="s">
        <v>483</v>
      </c>
      <c r="I1261" s="77" t="s">
        <v>484</v>
      </c>
      <c r="J1261" s="77" t="s">
        <v>485</v>
      </c>
      <c r="K1261" s="78">
        <v>45544</v>
      </c>
      <c r="L1261" s="15" t="s">
        <v>484</v>
      </c>
      <c r="N1261" t="s">
        <v>493</v>
      </c>
    </row>
    <row r="1262" spans="1:14" x14ac:dyDescent="0.25">
      <c r="A1262" s="15" t="s">
        <v>482</v>
      </c>
      <c r="B1262" s="16" t="s">
        <v>324</v>
      </c>
      <c r="C1262" s="17" t="s">
        <v>327</v>
      </c>
      <c r="D1262" s="17">
        <v>61</v>
      </c>
      <c r="E1262" s="76"/>
      <c r="F1262" s="17"/>
      <c r="G1262" s="77" t="s">
        <v>483</v>
      </c>
      <c r="H1262" s="77" t="s">
        <v>483</v>
      </c>
      <c r="I1262" s="77" t="s">
        <v>484</v>
      </c>
      <c r="J1262" s="77" t="s">
        <v>485</v>
      </c>
      <c r="K1262" s="78">
        <v>45530</v>
      </c>
      <c r="L1262" s="77" t="s">
        <v>484</v>
      </c>
      <c r="N1262" t="s">
        <v>493</v>
      </c>
    </row>
    <row r="1263" spans="1:14" x14ac:dyDescent="0.25">
      <c r="A1263" s="15" t="s">
        <v>482</v>
      </c>
      <c r="B1263" s="16" t="s">
        <v>324</v>
      </c>
      <c r="C1263" s="17" t="s">
        <v>327</v>
      </c>
      <c r="D1263" s="17">
        <v>708</v>
      </c>
      <c r="E1263" s="76"/>
      <c r="F1263" s="17"/>
      <c r="G1263" s="77" t="s">
        <v>483</v>
      </c>
      <c r="H1263" s="77" t="s">
        <v>483</v>
      </c>
      <c r="I1263" s="77" t="s">
        <v>484</v>
      </c>
      <c r="J1263" s="77" t="s">
        <v>485</v>
      </c>
      <c r="K1263" s="78">
        <v>45530</v>
      </c>
      <c r="L1263" s="77" t="s">
        <v>484</v>
      </c>
      <c r="N1263" t="s">
        <v>493</v>
      </c>
    </row>
    <row r="1264" spans="1:14" x14ac:dyDescent="0.25">
      <c r="A1264" s="15" t="s">
        <v>482</v>
      </c>
      <c r="B1264" s="16" t="s">
        <v>324</v>
      </c>
      <c r="C1264" s="17" t="s">
        <v>327</v>
      </c>
      <c r="D1264" s="17">
        <v>73</v>
      </c>
      <c r="E1264" s="76"/>
      <c r="F1264" s="17"/>
      <c r="G1264" s="77" t="s">
        <v>483</v>
      </c>
      <c r="H1264" s="77" t="s">
        <v>483</v>
      </c>
      <c r="I1264" s="77" t="s">
        <v>484</v>
      </c>
      <c r="J1264" s="77" t="s">
        <v>485</v>
      </c>
      <c r="K1264" s="78">
        <v>45530</v>
      </c>
      <c r="L1264" s="77" t="s">
        <v>484</v>
      </c>
      <c r="N1264" t="s">
        <v>493</v>
      </c>
    </row>
    <row r="1265" spans="1:14" x14ac:dyDescent="0.25">
      <c r="A1265" s="15" t="s">
        <v>482</v>
      </c>
      <c r="B1265" s="16" t="s">
        <v>324</v>
      </c>
      <c r="C1265" s="17" t="s">
        <v>327</v>
      </c>
      <c r="D1265" s="17">
        <v>77</v>
      </c>
      <c r="E1265" s="76"/>
      <c r="F1265" s="17"/>
      <c r="G1265" s="77" t="s">
        <v>483</v>
      </c>
      <c r="H1265" s="77" t="s">
        <v>483</v>
      </c>
      <c r="I1265" s="77" t="s">
        <v>484</v>
      </c>
      <c r="J1265" s="77" t="s">
        <v>485</v>
      </c>
      <c r="K1265" s="78">
        <v>45544</v>
      </c>
      <c r="L1265" s="15" t="s">
        <v>484</v>
      </c>
      <c r="N1265" t="s">
        <v>493</v>
      </c>
    </row>
    <row r="1266" spans="1:14" x14ac:dyDescent="0.25">
      <c r="A1266" s="2" t="s">
        <v>20</v>
      </c>
      <c r="B1266" s="3" t="s">
        <v>328</v>
      </c>
      <c r="C1266" s="6"/>
      <c r="D1266" s="6"/>
      <c r="E1266" s="7">
        <f>COUNTIFS(A1267:A1281,"2024-2025")</f>
        <v>13</v>
      </c>
      <c r="F1266" s="5"/>
      <c r="H1266" s="89"/>
    </row>
    <row r="1267" spans="1:14" x14ac:dyDescent="0.25">
      <c r="A1267" t="s">
        <v>20</v>
      </c>
      <c r="B1267" s="1" t="s">
        <v>324</v>
      </c>
      <c r="C1267" s="5" t="s">
        <v>325</v>
      </c>
      <c r="D1267" s="5" t="s">
        <v>329</v>
      </c>
      <c r="F1267" s="5"/>
      <c r="H1267" s="89"/>
      <c r="N1267" t="s">
        <v>493</v>
      </c>
    </row>
    <row r="1268" spans="1:14" x14ac:dyDescent="0.25">
      <c r="A1268" t="s">
        <v>20</v>
      </c>
      <c r="B1268" s="1" t="s">
        <v>324</v>
      </c>
      <c r="C1268" s="5" t="s">
        <v>325</v>
      </c>
      <c r="D1268" s="5">
        <v>21</v>
      </c>
      <c r="F1268" s="5"/>
      <c r="H1268" s="89"/>
      <c r="N1268" t="s">
        <v>493</v>
      </c>
    </row>
    <row r="1269" spans="1:14" x14ac:dyDescent="0.25">
      <c r="A1269" t="s">
        <v>20</v>
      </c>
      <c r="B1269" s="1" t="s">
        <v>324</v>
      </c>
      <c r="C1269" s="5" t="s">
        <v>325</v>
      </c>
      <c r="D1269" s="5">
        <v>25</v>
      </c>
      <c r="F1269" s="5"/>
      <c r="H1269" s="89"/>
      <c r="N1269" t="s">
        <v>493</v>
      </c>
    </row>
    <row r="1270" spans="1:14" x14ac:dyDescent="0.25">
      <c r="A1270" t="s">
        <v>20</v>
      </c>
      <c r="B1270" s="1" t="s">
        <v>324</v>
      </c>
      <c r="C1270" s="5" t="s">
        <v>325</v>
      </c>
      <c r="D1270" s="5">
        <v>343</v>
      </c>
      <c r="F1270" s="5"/>
      <c r="H1270" s="89"/>
      <c r="N1270" t="s">
        <v>493</v>
      </c>
    </row>
    <row r="1271" spans="1:14" x14ac:dyDescent="0.25">
      <c r="A1271" t="s">
        <v>20</v>
      </c>
      <c r="B1271" s="1" t="s">
        <v>324</v>
      </c>
      <c r="C1271" s="5" t="s">
        <v>325</v>
      </c>
      <c r="D1271" s="5">
        <v>350</v>
      </c>
      <c r="F1271" s="5"/>
      <c r="H1271" s="89"/>
      <c r="N1271" t="s">
        <v>493</v>
      </c>
    </row>
    <row r="1272" spans="1:14" x14ac:dyDescent="0.25">
      <c r="A1272" t="s">
        <v>20</v>
      </c>
      <c r="B1272" s="1" t="s">
        <v>324</v>
      </c>
      <c r="C1272" s="5" t="s">
        <v>325</v>
      </c>
      <c r="D1272" s="5">
        <v>365</v>
      </c>
      <c r="F1272" s="5"/>
      <c r="H1272" s="89"/>
      <c r="N1272" t="s">
        <v>493</v>
      </c>
    </row>
    <row r="1273" spans="1:14" x14ac:dyDescent="0.25">
      <c r="A1273" t="s">
        <v>20</v>
      </c>
      <c r="B1273" s="1" t="s">
        <v>324</v>
      </c>
      <c r="C1273" s="5" t="s">
        <v>326</v>
      </c>
      <c r="D1273" s="5">
        <v>100</v>
      </c>
      <c r="F1273" s="5"/>
      <c r="H1273" s="89"/>
      <c r="N1273" t="s">
        <v>493</v>
      </c>
    </row>
    <row r="1274" spans="1:14" x14ac:dyDescent="0.25">
      <c r="A1274" t="s">
        <v>20</v>
      </c>
      <c r="B1274" s="1" t="s">
        <v>324</v>
      </c>
      <c r="C1274" s="5" t="s">
        <v>326</v>
      </c>
      <c r="D1274" s="5">
        <v>109</v>
      </c>
      <c r="F1274" s="5"/>
      <c r="H1274" s="89"/>
      <c r="N1274" t="s">
        <v>493</v>
      </c>
    </row>
    <row r="1275" spans="1:14" x14ac:dyDescent="0.25">
      <c r="A1275" s="15" t="s">
        <v>482</v>
      </c>
      <c r="B1275" s="16" t="s">
        <v>324</v>
      </c>
      <c r="C1275" s="17" t="s">
        <v>326</v>
      </c>
      <c r="D1275" s="17" t="s">
        <v>520</v>
      </c>
      <c r="E1275" s="76"/>
      <c r="F1275" s="17"/>
      <c r="G1275" s="77" t="s">
        <v>483</v>
      </c>
      <c r="H1275" s="95" t="s">
        <v>483</v>
      </c>
      <c r="I1275" s="77" t="s">
        <v>521</v>
      </c>
      <c r="J1275" s="77" t="s">
        <v>485</v>
      </c>
      <c r="K1275" s="78">
        <v>45558</v>
      </c>
      <c r="L1275" s="15" t="s">
        <v>521</v>
      </c>
    </row>
    <row r="1276" spans="1:14" x14ac:dyDescent="0.25">
      <c r="A1276" s="15" t="s">
        <v>482</v>
      </c>
      <c r="B1276" s="16" t="s">
        <v>324</v>
      </c>
      <c r="C1276" s="17" t="s">
        <v>326</v>
      </c>
      <c r="D1276" s="17" t="s">
        <v>522</v>
      </c>
      <c r="E1276" s="76"/>
      <c r="F1276" s="17"/>
      <c r="G1276" s="77" t="s">
        <v>483</v>
      </c>
      <c r="H1276" s="95" t="s">
        <v>483</v>
      </c>
      <c r="I1276" s="77" t="s">
        <v>523</v>
      </c>
      <c r="J1276" s="77" t="s">
        <v>485</v>
      </c>
      <c r="K1276" s="78">
        <v>45558</v>
      </c>
      <c r="L1276" s="15" t="s">
        <v>521</v>
      </c>
    </row>
    <row r="1277" spans="1:14" x14ac:dyDescent="0.25">
      <c r="A1277" t="s">
        <v>20</v>
      </c>
      <c r="B1277" s="1" t="s">
        <v>324</v>
      </c>
      <c r="C1277" s="5" t="s">
        <v>326</v>
      </c>
      <c r="D1277" s="5">
        <v>114</v>
      </c>
      <c r="F1277" s="5"/>
      <c r="H1277" s="89"/>
      <c r="N1277" t="s">
        <v>493</v>
      </c>
    </row>
    <row r="1278" spans="1:14" x14ac:dyDescent="0.25">
      <c r="A1278" t="s">
        <v>20</v>
      </c>
      <c r="B1278" s="1" t="s">
        <v>324</v>
      </c>
      <c r="C1278" s="5" t="s">
        <v>327</v>
      </c>
      <c r="D1278" s="5">
        <v>206</v>
      </c>
      <c r="F1278" s="5"/>
      <c r="H1278" s="89"/>
      <c r="N1278" t="s">
        <v>493</v>
      </c>
    </row>
    <row r="1279" spans="1:14" x14ac:dyDescent="0.25">
      <c r="A1279" t="s">
        <v>20</v>
      </c>
      <c r="B1279" s="1" t="s">
        <v>324</v>
      </c>
      <c r="C1279" s="5" t="s">
        <v>327</v>
      </c>
      <c r="D1279" s="5">
        <v>284</v>
      </c>
      <c r="F1279" s="5"/>
      <c r="H1279" s="89"/>
      <c r="N1279" t="s">
        <v>493</v>
      </c>
    </row>
    <row r="1280" spans="1:14" x14ac:dyDescent="0.25">
      <c r="A1280" t="s">
        <v>20</v>
      </c>
      <c r="B1280" s="1" t="s">
        <v>324</v>
      </c>
      <c r="C1280" s="5" t="s">
        <v>327</v>
      </c>
      <c r="D1280" s="5">
        <v>285</v>
      </c>
      <c r="F1280" s="5"/>
      <c r="H1280" s="89"/>
      <c r="N1280" t="s">
        <v>493</v>
      </c>
    </row>
    <row r="1281" spans="1:14" x14ac:dyDescent="0.25">
      <c r="A1281" t="s">
        <v>20</v>
      </c>
      <c r="B1281" s="1" t="s">
        <v>324</v>
      </c>
      <c r="C1281" s="5" t="s">
        <v>327</v>
      </c>
      <c r="D1281" s="5">
        <v>72</v>
      </c>
      <c r="F1281" s="5"/>
      <c r="H1281" s="89"/>
      <c r="N1281" t="s">
        <v>493</v>
      </c>
    </row>
    <row r="1282" spans="1:14" x14ac:dyDescent="0.25">
      <c r="A1282" s="2" t="s">
        <v>52</v>
      </c>
      <c r="B1282" s="3" t="s">
        <v>330</v>
      </c>
      <c r="C1282" s="6"/>
      <c r="D1282" s="6"/>
      <c r="E1282" s="7">
        <f>COUNTIFS(A1283:A1309,"2025-2026")</f>
        <v>24</v>
      </c>
      <c r="F1282" s="5"/>
      <c r="H1282" s="89"/>
    </row>
    <row r="1283" spans="1:14" x14ac:dyDescent="0.25">
      <c r="A1283" t="s">
        <v>52</v>
      </c>
      <c r="B1283" s="1" t="s">
        <v>324</v>
      </c>
      <c r="C1283" s="5" t="s">
        <v>331</v>
      </c>
      <c r="D1283" s="5">
        <v>501</v>
      </c>
      <c r="F1283" s="5"/>
      <c r="H1283" s="89"/>
      <c r="N1283" t="s">
        <v>496</v>
      </c>
    </row>
    <row r="1284" spans="1:14" x14ac:dyDescent="0.25">
      <c r="A1284" s="15" t="s">
        <v>482</v>
      </c>
      <c r="B1284" s="16" t="s">
        <v>324</v>
      </c>
      <c r="C1284" s="17" t="s">
        <v>331</v>
      </c>
      <c r="D1284" s="17">
        <v>502</v>
      </c>
      <c r="E1284" s="76"/>
      <c r="F1284" s="17"/>
      <c r="G1284" s="77" t="s">
        <v>490</v>
      </c>
      <c r="H1284" s="95" t="s">
        <v>490</v>
      </c>
      <c r="I1284" s="77" t="s">
        <v>484</v>
      </c>
      <c r="J1284" s="77" t="s">
        <v>498</v>
      </c>
      <c r="K1284" s="78">
        <v>45621</v>
      </c>
      <c r="L1284" s="15" t="s">
        <v>484</v>
      </c>
      <c r="N1284" t="s">
        <v>496</v>
      </c>
    </row>
    <row r="1285" spans="1:14" x14ac:dyDescent="0.25">
      <c r="A1285" s="15" t="s">
        <v>482</v>
      </c>
      <c r="B1285" s="16" t="s">
        <v>324</v>
      </c>
      <c r="C1285" s="17" t="s">
        <v>331</v>
      </c>
      <c r="D1285" s="17">
        <v>505</v>
      </c>
      <c r="E1285" s="76"/>
      <c r="F1285" s="17"/>
      <c r="G1285" s="77" t="s">
        <v>490</v>
      </c>
      <c r="H1285" s="95" t="s">
        <v>490</v>
      </c>
      <c r="I1285" s="77" t="s">
        <v>484</v>
      </c>
      <c r="J1285" s="77" t="s">
        <v>498</v>
      </c>
      <c r="K1285" s="78">
        <v>45621</v>
      </c>
      <c r="L1285" s="15" t="s">
        <v>484</v>
      </c>
      <c r="N1285" t="s">
        <v>496</v>
      </c>
    </row>
    <row r="1286" spans="1:14" x14ac:dyDescent="0.25">
      <c r="A1286" t="s">
        <v>52</v>
      </c>
      <c r="B1286" s="1" t="s">
        <v>324</v>
      </c>
      <c r="C1286" s="5" t="s">
        <v>331</v>
      </c>
      <c r="D1286" s="5">
        <v>507</v>
      </c>
      <c r="F1286" s="5"/>
      <c r="H1286" s="89"/>
      <c r="N1286" t="s">
        <v>496</v>
      </c>
    </row>
    <row r="1287" spans="1:14" x14ac:dyDescent="0.25">
      <c r="A1287" s="15" t="s">
        <v>482</v>
      </c>
      <c r="B1287" s="16" t="s">
        <v>324</v>
      </c>
      <c r="C1287" s="17" t="s">
        <v>331</v>
      </c>
      <c r="D1287" s="17">
        <v>581</v>
      </c>
      <c r="E1287" s="76"/>
      <c r="F1287" s="17"/>
      <c r="G1287" s="77" t="s">
        <v>490</v>
      </c>
      <c r="H1287" s="95" t="s">
        <v>490</v>
      </c>
      <c r="I1287" s="77" t="s">
        <v>484</v>
      </c>
      <c r="J1287" s="77" t="s">
        <v>498</v>
      </c>
      <c r="K1287" s="78">
        <v>45621</v>
      </c>
      <c r="L1287" s="15" t="s">
        <v>484</v>
      </c>
      <c r="N1287" t="s">
        <v>496</v>
      </c>
    </row>
    <row r="1288" spans="1:14" x14ac:dyDescent="0.25">
      <c r="A1288" t="s">
        <v>52</v>
      </c>
      <c r="B1288" s="1" t="s">
        <v>324</v>
      </c>
      <c r="C1288" s="5" t="s">
        <v>325</v>
      </c>
      <c r="D1288" s="5">
        <v>369</v>
      </c>
      <c r="F1288" s="5"/>
      <c r="H1288" s="89"/>
      <c r="N1288" t="s">
        <v>493</v>
      </c>
    </row>
    <row r="1289" spans="1:14" x14ac:dyDescent="0.25">
      <c r="A1289" t="s">
        <v>52</v>
      </c>
      <c r="B1289" s="1" t="s">
        <v>324</v>
      </c>
      <c r="C1289" s="5" t="s">
        <v>325</v>
      </c>
      <c r="D1289" s="5">
        <v>715</v>
      </c>
      <c r="F1289" s="5"/>
      <c r="H1289" s="89"/>
      <c r="N1289" t="s">
        <v>493</v>
      </c>
    </row>
    <row r="1290" spans="1:14" x14ac:dyDescent="0.25">
      <c r="A1290" t="s">
        <v>52</v>
      </c>
      <c r="B1290" s="1" t="s">
        <v>324</v>
      </c>
      <c r="C1290" s="5" t="s">
        <v>326</v>
      </c>
      <c r="D1290" s="5">
        <v>104.1</v>
      </c>
      <c r="F1290" s="5"/>
      <c r="H1290" s="89"/>
      <c r="N1290" t="s">
        <v>493</v>
      </c>
    </row>
    <row r="1291" spans="1:14" x14ac:dyDescent="0.25">
      <c r="A1291" t="s">
        <v>52</v>
      </c>
      <c r="B1291" s="1" t="s">
        <v>324</v>
      </c>
      <c r="C1291" s="5" t="s">
        <v>326</v>
      </c>
      <c r="D1291" s="5">
        <v>105</v>
      </c>
      <c r="F1291" s="5"/>
      <c r="H1291" s="89"/>
      <c r="N1291" t="s">
        <v>493</v>
      </c>
    </row>
    <row r="1292" spans="1:14" x14ac:dyDescent="0.25">
      <c r="A1292" t="s">
        <v>52</v>
      </c>
      <c r="B1292" s="1" t="s">
        <v>324</v>
      </c>
      <c r="C1292" s="5" t="s">
        <v>326</v>
      </c>
      <c r="D1292" s="5">
        <v>108</v>
      </c>
      <c r="F1292" s="5"/>
      <c r="H1292" s="89"/>
      <c r="N1292" t="s">
        <v>493</v>
      </c>
    </row>
    <row r="1293" spans="1:14" x14ac:dyDescent="0.25">
      <c r="A1293" t="s">
        <v>52</v>
      </c>
      <c r="B1293" s="1" t="s">
        <v>324</v>
      </c>
      <c r="C1293" s="5" t="s">
        <v>326</v>
      </c>
      <c r="D1293" s="5">
        <v>150</v>
      </c>
      <c r="F1293" s="5"/>
      <c r="H1293" s="89"/>
      <c r="N1293" t="s">
        <v>493</v>
      </c>
    </row>
    <row r="1294" spans="1:14" x14ac:dyDescent="0.25">
      <c r="A1294" t="s">
        <v>52</v>
      </c>
      <c r="B1294" s="1" t="s">
        <v>324</v>
      </c>
      <c r="C1294" s="5" t="s">
        <v>327</v>
      </c>
      <c r="D1294" s="5">
        <v>208</v>
      </c>
      <c r="F1294" s="5"/>
      <c r="H1294" s="89"/>
      <c r="N1294" t="s">
        <v>493</v>
      </c>
    </row>
    <row r="1295" spans="1:14" x14ac:dyDescent="0.25">
      <c r="A1295" t="s">
        <v>52</v>
      </c>
      <c r="B1295" s="1" t="s">
        <v>324</v>
      </c>
      <c r="C1295" s="5" t="s">
        <v>327</v>
      </c>
      <c r="D1295" s="5">
        <v>284.10000000000002</v>
      </c>
      <c r="F1295" s="5"/>
      <c r="H1295" s="89"/>
      <c r="N1295" t="s">
        <v>493</v>
      </c>
    </row>
    <row r="1296" spans="1:14" x14ac:dyDescent="0.25">
      <c r="A1296" t="s">
        <v>52</v>
      </c>
      <c r="B1296" s="1" t="s">
        <v>324</v>
      </c>
      <c r="C1296" s="5" t="s">
        <v>327</v>
      </c>
      <c r="D1296" s="5">
        <v>290</v>
      </c>
      <c r="F1296" s="5"/>
      <c r="H1296" s="89"/>
      <c r="N1296" t="s">
        <v>493</v>
      </c>
    </row>
    <row r="1297" spans="1:14" x14ac:dyDescent="0.25">
      <c r="A1297" t="s">
        <v>52</v>
      </c>
      <c r="B1297" s="1" t="s">
        <v>324</v>
      </c>
      <c r="C1297" s="5" t="s">
        <v>327</v>
      </c>
      <c r="D1297" s="5">
        <v>50</v>
      </c>
      <c r="F1297" s="5"/>
      <c r="H1297" s="89"/>
      <c r="N1297" t="s">
        <v>493</v>
      </c>
    </row>
    <row r="1298" spans="1:14" x14ac:dyDescent="0.25">
      <c r="A1298" t="s">
        <v>52</v>
      </c>
      <c r="B1298" s="1" t="s">
        <v>324</v>
      </c>
      <c r="C1298" s="5" t="s">
        <v>327</v>
      </c>
      <c r="D1298" s="5">
        <v>71</v>
      </c>
      <c r="F1298" s="5"/>
      <c r="H1298" s="89"/>
      <c r="N1298" t="s">
        <v>493</v>
      </c>
    </row>
    <row r="1299" spans="1:14" x14ac:dyDescent="0.25">
      <c r="A1299" t="s">
        <v>52</v>
      </c>
      <c r="B1299" s="1" t="s">
        <v>324</v>
      </c>
      <c r="C1299" s="5" t="s">
        <v>327</v>
      </c>
      <c r="D1299" s="5">
        <v>74</v>
      </c>
      <c r="F1299" s="5"/>
      <c r="H1299" s="89"/>
      <c r="N1299" t="s">
        <v>493</v>
      </c>
    </row>
    <row r="1300" spans="1:14" x14ac:dyDescent="0.25">
      <c r="A1300" t="s">
        <v>52</v>
      </c>
      <c r="B1300" s="1" t="s">
        <v>324</v>
      </c>
      <c r="C1300" s="5" t="s">
        <v>327</v>
      </c>
      <c r="D1300" s="5">
        <v>80</v>
      </c>
      <c r="F1300" s="5"/>
      <c r="H1300" s="89"/>
      <c r="N1300" t="s">
        <v>493</v>
      </c>
    </row>
    <row r="1301" spans="1:14" x14ac:dyDescent="0.25">
      <c r="A1301" t="s">
        <v>52</v>
      </c>
      <c r="B1301" s="1" t="s">
        <v>324</v>
      </c>
      <c r="C1301" s="5" t="s">
        <v>327</v>
      </c>
      <c r="D1301" s="5">
        <v>81</v>
      </c>
      <c r="F1301" s="5"/>
      <c r="H1301" s="89"/>
      <c r="N1301" t="s">
        <v>493</v>
      </c>
    </row>
    <row r="1302" spans="1:14" x14ac:dyDescent="0.25">
      <c r="A1302" t="s">
        <v>52</v>
      </c>
      <c r="B1302" s="1" t="s">
        <v>324</v>
      </c>
      <c r="C1302" s="5" t="s">
        <v>327</v>
      </c>
      <c r="D1302" s="5">
        <v>82</v>
      </c>
      <c r="F1302" s="5"/>
      <c r="H1302" s="89"/>
      <c r="N1302" t="s">
        <v>493</v>
      </c>
    </row>
    <row r="1303" spans="1:14" x14ac:dyDescent="0.25">
      <c r="A1303" t="s">
        <v>52</v>
      </c>
      <c r="B1303" s="1" t="s">
        <v>324</v>
      </c>
      <c r="C1303" s="5" t="s">
        <v>327</v>
      </c>
      <c r="D1303" s="5">
        <v>83</v>
      </c>
      <c r="F1303" s="5"/>
      <c r="H1303" s="89"/>
      <c r="N1303" t="s">
        <v>493</v>
      </c>
    </row>
    <row r="1304" spans="1:14" x14ac:dyDescent="0.25">
      <c r="A1304" t="s">
        <v>52</v>
      </c>
      <c r="B1304" s="1" t="s">
        <v>324</v>
      </c>
      <c r="C1304" s="5" t="s">
        <v>327</v>
      </c>
      <c r="D1304" s="5">
        <v>84</v>
      </c>
      <c r="F1304" s="5"/>
      <c r="H1304" s="89"/>
      <c r="N1304" t="s">
        <v>493</v>
      </c>
    </row>
    <row r="1305" spans="1:14" x14ac:dyDescent="0.25">
      <c r="A1305" t="s">
        <v>52</v>
      </c>
      <c r="B1305" s="1" t="s">
        <v>324</v>
      </c>
      <c r="C1305" s="5" t="s">
        <v>327</v>
      </c>
      <c r="D1305" s="5">
        <v>85</v>
      </c>
      <c r="F1305" s="5"/>
      <c r="H1305" s="89"/>
      <c r="N1305" t="s">
        <v>493</v>
      </c>
    </row>
    <row r="1306" spans="1:14" x14ac:dyDescent="0.25">
      <c r="A1306" t="s">
        <v>52</v>
      </c>
      <c r="B1306" s="1" t="s">
        <v>324</v>
      </c>
      <c r="C1306" s="5" t="s">
        <v>327</v>
      </c>
      <c r="D1306" s="5" t="s">
        <v>332</v>
      </c>
      <c r="F1306" s="5"/>
      <c r="H1306" s="89"/>
      <c r="N1306" t="s">
        <v>493</v>
      </c>
    </row>
    <row r="1307" spans="1:14" x14ac:dyDescent="0.25">
      <c r="A1307" t="s">
        <v>52</v>
      </c>
      <c r="B1307" s="1" t="s">
        <v>324</v>
      </c>
      <c r="C1307" s="5" t="s">
        <v>327</v>
      </c>
      <c r="D1307" s="5" t="s">
        <v>333</v>
      </c>
      <c r="F1307" s="5"/>
      <c r="H1307" s="89"/>
      <c r="N1307" t="s">
        <v>493</v>
      </c>
    </row>
    <row r="1308" spans="1:14" x14ac:dyDescent="0.25">
      <c r="A1308" t="s">
        <v>52</v>
      </c>
      <c r="B1308" s="1" t="s">
        <v>324</v>
      </c>
      <c r="C1308" s="5" t="s">
        <v>327</v>
      </c>
      <c r="D1308" s="5" t="s">
        <v>334</v>
      </c>
      <c r="F1308" s="5"/>
      <c r="H1308" s="89"/>
      <c r="N1308" t="s">
        <v>493</v>
      </c>
    </row>
    <row r="1309" spans="1:14" x14ac:dyDescent="0.25">
      <c r="A1309" t="s">
        <v>52</v>
      </c>
      <c r="B1309" s="1" t="s">
        <v>324</v>
      </c>
      <c r="C1309" s="5" t="s">
        <v>327</v>
      </c>
      <c r="D1309" s="5">
        <v>91</v>
      </c>
      <c r="F1309" s="5"/>
      <c r="H1309" s="89"/>
      <c r="N1309" t="s">
        <v>493</v>
      </c>
    </row>
    <row r="1310" spans="1:14" x14ac:dyDescent="0.25">
      <c r="A1310" s="2" t="s">
        <v>64</v>
      </c>
      <c r="B1310" s="3" t="s">
        <v>335</v>
      </c>
      <c r="C1310" s="6"/>
      <c r="D1310" s="6"/>
      <c r="E1310" s="7">
        <f>COUNTIFS(A1311:A1324,"2026-2027")</f>
        <v>14</v>
      </c>
      <c r="F1310" s="5"/>
      <c r="H1310" s="89"/>
    </row>
    <row r="1311" spans="1:14" x14ac:dyDescent="0.25">
      <c r="A1311" t="s">
        <v>64</v>
      </c>
      <c r="B1311" s="1" t="s">
        <v>324</v>
      </c>
      <c r="C1311" s="5" t="s">
        <v>325</v>
      </c>
      <c r="D1311" s="5">
        <v>344</v>
      </c>
      <c r="F1311" s="5"/>
      <c r="H1311" s="89"/>
      <c r="N1311" t="s">
        <v>493</v>
      </c>
    </row>
    <row r="1312" spans="1:14" x14ac:dyDescent="0.25">
      <c r="A1312" t="s">
        <v>64</v>
      </c>
      <c r="B1312" s="1" t="s">
        <v>324</v>
      </c>
      <c r="C1312" s="5" t="s">
        <v>325</v>
      </c>
      <c r="D1312" s="5">
        <v>351</v>
      </c>
      <c r="F1312" s="5"/>
      <c r="H1312" s="89"/>
      <c r="N1312" t="s">
        <v>493</v>
      </c>
    </row>
    <row r="1313" spans="1:14" x14ac:dyDescent="0.25">
      <c r="A1313" t="s">
        <v>64</v>
      </c>
      <c r="B1313" s="1" t="s">
        <v>324</v>
      </c>
      <c r="C1313" s="5" t="s">
        <v>325</v>
      </c>
      <c r="D1313" s="5">
        <v>363</v>
      </c>
      <c r="F1313" s="5"/>
      <c r="H1313" s="89"/>
      <c r="N1313" t="s">
        <v>493</v>
      </c>
    </row>
    <row r="1314" spans="1:14" x14ac:dyDescent="0.25">
      <c r="A1314" t="s">
        <v>64</v>
      </c>
      <c r="B1314" s="1" t="s">
        <v>324</v>
      </c>
      <c r="C1314" s="5" t="s">
        <v>325</v>
      </c>
      <c r="D1314" s="5">
        <v>53</v>
      </c>
      <c r="F1314" s="5"/>
      <c r="H1314" s="89"/>
      <c r="N1314" t="s">
        <v>493</v>
      </c>
    </row>
    <row r="1315" spans="1:14" x14ac:dyDescent="0.25">
      <c r="A1315" t="s">
        <v>64</v>
      </c>
      <c r="B1315" s="1" t="s">
        <v>324</v>
      </c>
      <c r="C1315" s="5" t="s">
        <v>325</v>
      </c>
      <c r="D1315" s="5">
        <v>70</v>
      </c>
      <c r="F1315" s="5"/>
      <c r="H1315" s="89"/>
      <c r="N1315" t="s">
        <v>493</v>
      </c>
    </row>
    <row r="1316" spans="1:14" x14ac:dyDescent="0.25">
      <c r="A1316" t="s">
        <v>64</v>
      </c>
      <c r="B1316" s="1" t="s">
        <v>324</v>
      </c>
      <c r="C1316" s="5" t="s">
        <v>325</v>
      </c>
      <c r="D1316" s="5">
        <v>98</v>
      </c>
      <c r="F1316" s="5"/>
      <c r="H1316" s="89"/>
      <c r="N1316" t="s">
        <v>493</v>
      </c>
    </row>
    <row r="1317" spans="1:14" x14ac:dyDescent="0.25">
      <c r="A1317" t="s">
        <v>64</v>
      </c>
      <c r="B1317" s="1" t="s">
        <v>324</v>
      </c>
      <c r="C1317" s="5" t="s">
        <v>326</v>
      </c>
      <c r="D1317" s="5">
        <v>116</v>
      </c>
      <c r="F1317" s="5"/>
      <c r="H1317" s="89"/>
      <c r="N1317" t="s">
        <v>493</v>
      </c>
    </row>
    <row r="1318" spans="1:14" x14ac:dyDescent="0.25">
      <c r="A1318" t="s">
        <v>64</v>
      </c>
      <c r="B1318" s="1" t="s">
        <v>324</v>
      </c>
      <c r="C1318" s="5" t="s">
        <v>326</v>
      </c>
      <c r="D1318" s="5">
        <v>116.1</v>
      </c>
      <c r="F1318" s="5"/>
      <c r="H1318" s="89"/>
      <c r="N1318" t="s">
        <v>493</v>
      </c>
    </row>
    <row r="1319" spans="1:14" x14ac:dyDescent="0.25">
      <c r="A1319" t="s">
        <v>64</v>
      </c>
      <c r="B1319" s="1" t="s">
        <v>324</v>
      </c>
      <c r="C1319" s="5" t="s">
        <v>326</v>
      </c>
      <c r="D1319" s="5">
        <v>118</v>
      </c>
      <c r="F1319" s="5"/>
      <c r="H1319" s="89"/>
      <c r="N1319" t="s">
        <v>493</v>
      </c>
    </row>
    <row r="1320" spans="1:14" x14ac:dyDescent="0.25">
      <c r="A1320" t="s">
        <v>64</v>
      </c>
      <c r="B1320" s="1" t="s">
        <v>324</v>
      </c>
      <c r="C1320" s="5" t="s">
        <v>326</v>
      </c>
      <c r="D1320" s="5">
        <v>119</v>
      </c>
      <c r="F1320" s="5"/>
      <c r="H1320" s="89"/>
      <c r="N1320" t="s">
        <v>493</v>
      </c>
    </row>
    <row r="1321" spans="1:14" x14ac:dyDescent="0.25">
      <c r="A1321" t="s">
        <v>64</v>
      </c>
      <c r="B1321" s="1" t="s">
        <v>324</v>
      </c>
      <c r="C1321" s="5" t="s">
        <v>326</v>
      </c>
      <c r="D1321" s="5">
        <v>124</v>
      </c>
      <c r="F1321" s="5"/>
      <c r="H1321" s="89"/>
      <c r="N1321" t="s">
        <v>493</v>
      </c>
    </row>
    <row r="1322" spans="1:14" x14ac:dyDescent="0.25">
      <c r="A1322" t="s">
        <v>64</v>
      </c>
      <c r="B1322" s="1" t="s">
        <v>324</v>
      </c>
      <c r="C1322" s="5" t="s">
        <v>327</v>
      </c>
      <c r="D1322" s="5">
        <v>283</v>
      </c>
      <c r="F1322" s="5"/>
      <c r="H1322" s="89"/>
      <c r="N1322" t="s">
        <v>493</v>
      </c>
    </row>
    <row r="1323" spans="1:14" x14ac:dyDescent="0.25">
      <c r="A1323" t="s">
        <v>64</v>
      </c>
      <c r="B1323" s="1" t="s">
        <v>324</v>
      </c>
      <c r="C1323" s="5" t="s">
        <v>327</v>
      </c>
      <c r="D1323" s="5">
        <v>69</v>
      </c>
      <c r="F1323" s="5"/>
      <c r="H1323" s="89"/>
      <c r="N1323" t="s">
        <v>493</v>
      </c>
    </row>
    <row r="1324" spans="1:14" x14ac:dyDescent="0.25">
      <c r="A1324" t="s">
        <v>64</v>
      </c>
      <c r="B1324" s="1" t="s">
        <v>324</v>
      </c>
      <c r="C1324" s="5" t="s">
        <v>327</v>
      </c>
      <c r="D1324" s="5">
        <v>90</v>
      </c>
      <c r="F1324" s="5"/>
      <c r="H1324" s="89"/>
      <c r="N1324" t="s">
        <v>493</v>
      </c>
    </row>
    <row r="1325" spans="1:14" x14ac:dyDescent="0.25">
      <c r="A1325" s="2" t="s">
        <v>91</v>
      </c>
      <c r="B1325" s="3" t="s">
        <v>336</v>
      </c>
      <c r="C1325" s="6"/>
      <c r="D1325" s="6"/>
      <c r="E1325" s="7">
        <f>COUNTIFS(A1326:A1329,"2027-2028")</f>
        <v>4</v>
      </c>
      <c r="F1325" s="5"/>
      <c r="H1325" s="89"/>
    </row>
    <row r="1326" spans="1:14" x14ac:dyDescent="0.25">
      <c r="A1326" t="s">
        <v>91</v>
      </c>
      <c r="B1326" s="1" t="s">
        <v>324</v>
      </c>
      <c r="C1326" s="5" t="s">
        <v>325</v>
      </c>
      <c r="D1326" s="5">
        <v>57</v>
      </c>
      <c r="F1326" s="5"/>
      <c r="H1326" s="89"/>
      <c r="N1326" t="s">
        <v>493</v>
      </c>
    </row>
    <row r="1327" spans="1:14" x14ac:dyDescent="0.25">
      <c r="A1327" t="s">
        <v>91</v>
      </c>
      <c r="B1327" s="1" t="s">
        <v>324</v>
      </c>
      <c r="C1327" s="5" t="s">
        <v>325</v>
      </c>
      <c r="D1327" s="5">
        <v>61</v>
      </c>
      <c r="F1327" s="5"/>
      <c r="H1327" s="89"/>
      <c r="N1327" t="s">
        <v>493</v>
      </c>
    </row>
    <row r="1328" spans="1:14" x14ac:dyDescent="0.25">
      <c r="A1328" t="s">
        <v>91</v>
      </c>
      <c r="B1328" s="1" t="s">
        <v>324</v>
      </c>
      <c r="C1328" s="5" t="s">
        <v>325</v>
      </c>
      <c r="D1328" s="5">
        <v>71</v>
      </c>
      <c r="F1328" s="5"/>
      <c r="H1328" s="89"/>
      <c r="N1328" t="s">
        <v>493</v>
      </c>
    </row>
    <row r="1329" spans="1:14" x14ac:dyDescent="0.25">
      <c r="A1329" t="s">
        <v>91</v>
      </c>
      <c r="B1329" s="1" t="s">
        <v>324</v>
      </c>
      <c r="C1329" s="5" t="s">
        <v>326</v>
      </c>
      <c r="D1329" s="5">
        <v>103</v>
      </c>
      <c r="F1329" s="5"/>
      <c r="H1329" s="89"/>
      <c r="N1329" t="s">
        <v>493</v>
      </c>
    </row>
    <row r="1330" spans="1:14" x14ac:dyDescent="0.25">
      <c r="A1330" s="2" t="s">
        <v>95</v>
      </c>
      <c r="B1330" s="3" t="s">
        <v>337</v>
      </c>
      <c r="C1330" s="6"/>
      <c r="D1330" s="6"/>
      <c r="E1330" s="7">
        <f>COUNTIFS(A1331:A1343,"2028-2029")</f>
        <v>12</v>
      </c>
      <c r="F1330" s="5"/>
      <c r="H1330" s="89"/>
    </row>
    <row r="1331" spans="1:14" x14ac:dyDescent="0.25">
      <c r="A1331" t="s">
        <v>95</v>
      </c>
      <c r="B1331" s="1" t="s">
        <v>324</v>
      </c>
      <c r="C1331" s="5" t="s">
        <v>325</v>
      </c>
      <c r="D1331" s="5">
        <v>348</v>
      </c>
      <c r="F1331" s="5"/>
      <c r="H1331" s="89"/>
      <c r="N1331" t="s">
        <v>493</v>
      </c>
    </row>
    <row r="1332" spans="1:14" x14ac:dyDescent="0.25">
      <c r="A1332" s="15" t="s">
        <v>482</v>
      </c>
      <c r="B1332" s="16" t="s">
        <v>324</v>
      </c>
      <c r="C1332" s="17" t="s">
        <v>325</v>
      </c>
      <c r="D1332" s="17">
        <v>353</v>
      </c>
      <c r="E1332" s="76"/>
      <c r="F1332" s="17"/>
      <c r="G1332" s="77" t="s">
        <v>483</v>
      </c>
      <c r="H1332" s="77" t="s">
        <v>483</v>
      </c>
      <c r="I1332" s="77" t="s">
        <v>484</v>
      </c>
      <c r="J1332" s="77" t="s">
        <v>524</v>
      </c>
      <c r="K1332" s="78">
        <v>45530</v>
      </c>
      <c r="L1332" s="77" t="s">
        <v>484</v>
      </c>
      <c r="N1332" t="s">
        <v>493</v>
      </c>
    </row>
    <row r="1333" spans="1:14" x14ac:dyDescent="0.25">
      <c r="A1333" t="s">
        <v>95</v>
      </c>
      <c r="B1333" s="1" t="s">
        <v>324</v>
      </c>
      <c r="C1333" s="5" t="s">
        <v>325</v>
      </c>
      <c r="D1333" s="5">
        <v>354</v>
      </c>
      <c r="F1333" s="5"/>
      <c r="H1333" s="89"/>
      <c r="N1333" t="s">
        <v>493</v>
      </c>
    </row>
    <row r="1334" spans="1:14" x14ac:dyDescent="0.25">
      <c r="A1334" t="s">
        <v>95</v>
      </c>
      <c r="B1334" s="1" t="s">
        <v>324</v>
      </c>
      <c r="C1334" s="5" t="s">
        <v>325</v>
      </c>
      <c r="D1334" s="5">
        <v>361</v>
      </c>
      <c r="F1334" s="5"/>
      <c r="H1334" s="89"/>
      <c r="N1334" t="s">
        <v>502</v>
      </c>
    </row>
    <row r="1335" spans="1:14" x14ac:dyDescent="0.25">
      <c r="A1335" t="s">
        <v>95</v>
      </c>
      <c r="B1335" s="1" t="s">
        <v>324</v>
      </c>
      <c r="C1335" s="5" t="s">
        <v>325</v>
      </c>
      <c r="D1335" s="5">
        <v>368</v>
      </c>
      <c r="F1335" s="5"/>
      <c r="H1335" s="89"/>
      <c r="N1335" t="s">
        <v>493</v>
      </c>
    </row>
    <row r="1336" spans="1:14" x14ac:dyDescent="0.25">
      <c r="A1336" t="s">
        <v>95</v>
      </c>
      <c r="B1336" s="1" t="s">
        <v>324</v>
      </c>
      <c r="C1336" s="5" t="s">
        <v>325</v>
      </c>
      <c r="D1336" s="5">
        <v>380</v>
      </c>
      <c r="F1336" s="5"/>
      <c r="H1336" s="89"/>
      <c r="N1336" t="s">
        <v>493</v>
      </c>
    </row>
    <row r="1337" spans="1:14" x14ac:dyDescent="0.25">
      <c r="A1337" t="s">
        <v>95</v>
      </c>
      <c r="B1337" s="1" t="s">
        <v>324</v>
      </c>
      <c r="C1337" s="5" t="s">
        <v>325</v>
      </c>
      <c r="D1337" s="5">
        <v>380.1</v>
      </c>
      <c r="F1337" s="5"/>
      <c r="H1337" s="89"/>
      <c r="N1337" t="s">
        <v>493</v>
      </c>
    </row>
    <row r="1338" spans="1:14" x14ac:dyDescent="0.25">
      <c r="A1338" t="s">
        <v>95</v>
      </c>
      <c r="B1338" s="1" t="s">
        <v>324</v>
      </c>
      <c r="C1338" s="5" t="s">
        <v>325</v>
      </c>
      <c r="D1338" s="5">
        <v>390</v>
      </c>
      <c r="F1338" s="5"/>
      <c r="H1338" s="89"/>
      <c r="N1338" t="s">
        <v>493</v>
      </c>
    </row>
    <row r="1339" spans="1:14" x14ac:dyDescent="0.25">
      <c r="A1339" t="s">
        <v>95</v>
      </c>
      <c r="B1339" s="1" t="s">
        <v>324</v>
      </c>
      <c r="C1339" s="5" t="s">
        <v>325</v>
      </c>
      <c r="D1339" s="5">
        <v>391</v>
      </c>
      <c r="F1339" s="5"/>
      <c r="H1339" s="89"/>
      <c r="N1339" t="s">
        <v>493</v>
      </c>
    </row>
    <row r="1340" spans="1:14" x14ac:dyDescent="0.25">
      <c r="A1340" t="s">
        <v>95</v>
      </c>
      <c r="B1340" s="1" t="s">
        <v>324</v>
      </c>
      <c r="C1340" s="5" t="s">
        <v>326</v>
      </c>
      <c r="D1340" s="5" t="s">
        <v>338</v>
      </c>
      <c r="F1340" s="5"/>
      <c r="H1340" s="89"/>
      <c r="N1340" t="s">
        <v>493</v>
      </c>
    </row>
    <row r="1341" spans="1:14" x14ac:dyDescent="0.25">
      <c r="A1341" t="s">
        <v>95</v>
      </c>
      <c r="B1341" s="1" t="s">
        <v>324</v>
      </c>
      <c r="C1341" s="5" t="s">
        <v>327</v>
      </c>
      <c r="D1341" s="5">
        <v>208.4</v>
      </c>
      <c r="F1341" s="5"/>
      <c r="H1341" s="89"/>
      <c r="N1341" t="s">
        <v>493</v>
      </c>
    </row>
    <row r="1342" spans="1:14" x14ac:dyDescent="0.25">
      <c r="A1342" t="s">
        <v>95</v>
      </c>
      <c r="B1342" s="1" t="s">
        <v>324</v>
      </c>
      <c r="C1342" s="5" t="s">
        <v>327</v>
      </c>
      <c r="D1342" s="5">
        <v>76</v>
      </c>
      <c r="F1342" s="5"/>
      <c r="H1342" s="89"/>
      <c r="N1342" t="s">
        <v>493</v>
      </c>
    </row>
    <row r="1343" spans="1:14" x14ac:dyDescent="0.25">
      <c r="A1343" t="s">
        <v>95</v>
      </c>
      <c r="B1343" s="1" t="s">
        <v>324</v>
      </c>
      <c r="C1343" s="5" t="s">
        <v>327</v>
      </c>
      <c r="D1343" s="5">
        <v>78</v>
      </c>
      <c r="F1343" s="5"/>
      <c r="H1343" s="89"/>
      <c r="N1343" t="s">
        <v>493</v>
      </c>
    </row>
    <row r="1344" spans="1:14" x14ac:dyDescent="0.25">
      <c r="A1344" s="2" t="s">
        <v>117</v>
      </c>
      <c r="B1344" s="3" t="s">
        <v>339</v>
      </c>
      <c r="C1344" s="6"/>
      <c r="D1344" s="6"/>
      <c r="E1344" s="7">
        <f>COUNTIFS(A1345:A1361,"2029-2030")</f>
        <v>14</v>
      </c>
      <c r="F1344" s="5"/>
    </row>
    <row r="1345" spans="1:14" x14ac:dyDescent="0.25">
      <c r="A1345" t="s">
        <v>117</v>
      </c>
      <c r="B1345" s="1" t="s">
        <v>324</v>
      </c>
      <c r="C1345" s="5" t="s">
        <v>326</v>
      </c>
      <c r="D1345" s="5" t="s">
        <v>340</v>
      </c>
      <c r="F1345" s="5"/>
      <c r="H1345" s="89"/>
      <c r="N1345" t="e">
        <v>#N/A</v>
      </c>
    </row>
    <row r="1346" spans="1:14" x14ac:dyDescent="0.25">
      <c r="A1346" t="s">
        <v>117</v>
      </c>
      <c r="B1346" s="1" t="s">
        <v>324</v>
      </c>
      <c r="C1346" s="5" t="s">
        <v>326</v>
      </c>
      <c r="D1346" s="5" t="s">
        <v>341</v>
      </c>
      <c r="F1346" s="5"/>
      <c r="H1346" s="89"/>
      <c r="N1346" t="e">
        <v>#N/A</v>
      </c>
    </row>
    <row r="1347" spans="1:14" x14ac:dyDescent="0.25">
      <c r="A1347" t="s">
        <v>117</v>
      </c>
      <c r="B1347" s="1" t="s">
        <v>324</v>
      </c>
      <c r="C1347" s="5" t="s">
        <v>326</v>
      </c>
      <c r="D1347" s="5" t="s">
        <v>342</v>
      </c>
      <c r="F1347" s="5"/>
      <c r="H1347" s="89"/>
      <c r="N1347" t="e">
        <v>#N/A</v>
      </c>
    </row>
    <row r="1348" spans="1:14" x14ac:dyDescent="0.25">
      <c r="A1348" t="s">
        <v>117</v>
      </c>
      <c r="B1348" s="1" t="s">
        <v>324</v>
      </c>
      <c r="C1348" s="5" t="s">
        <v>326</v>
      </c>
      <c r="D1348" s="5">
        <v>111</v>
      </c>
      <c r="F1348" s="5"/>
      <c r="H1348" s="89"/>
      <c r="N1348" t="s">
        <v>493</v>
      </c>
    </row>
    <row r="1349" spans="1:14" x14ac:dyDescent="0.25">
      <c r="A1349" t="s">
        <v>117</v>
      </c>
      <c r="B1349" s="1" t="s">
        <v>324</v>
      </c>
      <c r="C1349" s="5" t="s">
        <v>326</v>
      </c>
      <c r="D1349" s="5">
        <v>117</v>
      </c>
      <c r="F1349" s="5"/>
      <c r="H1349" s="89"/>
      <c r="N1349" t="e">
        <v>#N/A</v>
      </c>
    </row>
    <row r="1350" spans="1:14" x14ac:dyDescent="0.25">
      <c r="A1350" t="s">
        <v>117</v>
      </c>
      <c r="B1350" s="1" t="s">
        <v>324</v>
      </c>
      <c r="C1350" s="5" t="s">
        <v>326</v>
      </c>
      <c r="D1350" s="5">
        <v>161</v>
      </c>
      <c r="F1350" s="5"/>
      <c r="H1350" s="89"/>
      <c r="N1350" t="e">
        <v>#N/A</v>
      </c>
    </row>
    <row r="1351" spans="1:14" x14ac:dyDescent="0.25">
      <c r="A1351" t="s">
        <v>117</v>
      </c>
      <c r="B1351" s="1" t="s">
        <v>324</v>
      </c>
      <c r="C1351" s="5" t="s">
        <v>326</v>
      </c>
      <c r="D1351" s="5" t="s">
        <v>343</v>
      </c>
      <c r="F1351" s="5"/>
      <c r="H1351" s="89"/>
      <c r="N1351" t="e">
        <v>#N/A</v>
      </c>
    </row>
    <row r="1352" spans="1:14" x14ac:dyDescent="0.25">
      <c r="A1352" t="s">
        <v>117</v>
      </c>
      <c r="B1352" s="1" t="s">
        <v>324</v>
      </c>
      <c r="C1352" s="5" t="s">
        <v>326</v>
      </c>
      <c r="D1352" s="5">
        <v>162</v>
      </c>
      <c r="F1352" s="5"/>
      <c r="H1352" s="89"/>
    </row>
    <row r="1353" spans="1:14" x14ac:dyDescent="0.25">
      <c r="A1353" t="s">
        <v>117</v>
      </c>
      <c r="B1353" s="1" t="s">
        <v>324</v>
      </c>
      <c r="C1353" s="5" t="s">
        <v>326</v>
      </c>
      <c r="D1353" s="5" t="s">
        <v>344</v>
      </c>
      <c r="F1353" s="5"/>
      <c r="H1353" s="89"/>
    </row>
    <row r="1354" spans="1:14" x14ac:dyDescent="0.25">
      <c r="A1354" s="15" t="s">
        <v>482</v>
      </c>
      <c r="B1354" s="16" t="s">
        <v>324</v>
      </c>
      <c r="C1354" s="17" t="s">
        <v>326</v>
      </c>
      <c r="D1354" s="17" t="s">
        <v>345</v>
      </c>
      <c r="E1354" s="76"/>
      <c r="F1354" s="17"/>
      <c r="G1354" s="77" t="s">
        <v>483</v>
      </c>
      <c r="H1354" s="95" t="s">
        <v>483</v>
      </c>
      <c r="I1354" s="77" t="s">
        <v>521</v>
      </c>
      <c r="J1354" s="77" t="s">
        <v>485</v>
      </c>
      <c r="K1354" s="78">
        <v>45558</v>
      </c>
      <c r="L1354" s="15" t="s">
        <v>521</v>
      </c>
    </row>
    <row r="1355" spans="1:14" x14ac:dyDescent="0.25">
      <c r="A1355" t="s">
        <v>117</v>
      </c>
      <c r="B1355" s="1" t="s">
        <v>324</v>
      </c>
      <c r="C1355" s="5" t="s">
        <v>326</v>
      </c>
      <c r="D1355" s="5">
        <v>170</v>
      </c>
      <c r="F1355" s="5"/>
      <c r="H1355" s="89"/>
    </row>
    <row r="1356" spans="1:14" x14ac:dyDescent="0.25">
      <c r="A1356" t="s">
        <v>117</v>
      </c>
      <c r="B1356" s="1" t="s">
        <v>324</v>
      </c>
      <c r="C1356" s="5" t="s">
        <v>327</v>
      </c>
      <c r="D1356" s="5">
        <v>101</v>
      </c>
      <c r="F1356" s="5"/>
      <c r="H1356" s="89"/>
    </row>
    <row r="1358" spans="1:14" x14ac:dyDescent="0.25">
      <c r="A1358" t="s">
        <v>117</v>
      </c>
      <c r="B1358" s="1" t="s">
        <v>324</v>
      </c>
      <c r="C1358" s="5" t="s">
        <v>327</v>
      </c>
      <c r="D1358" s="5">
        <v>258</v>
      </c>
      <c r="F1358" s="5"/>
      <c r="H1358" s="89"/>
      <c r="N1358" t="s">
        <v>493</v>
      </c>
    </row>
    <row r="1359" spans="1:14" s="99" customFormat="1" x14ac:dyDescent="0.25">
      <c r="A1359" s="99" t="s">
        <v>117</v>
      </c>
      <c r="B1359" s="100" t="s">
        <v>324</v>
      </c>
      <c r="C1359" s="101" t="s">
        <v>327</v>
      </c>
      <c r="D1359" s="101">
        <v>208.5</v>
      </c>
      <c r="E1359" s="102"/>
      <c r="F1359" s="102"/>
      <c r="G1359" s="103"/>
      <c r="H1359" s="104"/>
      <c r="I1359" s="75" t="s">
        <v>484</v>
      </c>
      <c r="J1359" s="75" t="s">
        <v>525</v>
      </c>
      <c r="N1359" s="99" t="s">
        <v>493</v>
      </c>
    </row>
    <row r="1360" spans="1:14" s="99" customFormat="1" x14ac:dyDescent="0.25">
      <c r="A1360" s="105" t="s">
        <v>482</v>
      </c>
      <c r="B1360" s="106" t="s">
        <v>324</v>
      </c>
      <c r="C1360" s="107" t="s">
        <v>327</v>
      </c>
      <c r="D1360" s="107" t="s">
        <v>526</v>
      </c>
      <c r="E1360" s="108"/>
      <c r="F1360" s="108"/>
      <c r="G1360" s="109"/>
      <c r="H1360" s="110"/>
      <c r="I1360" s="77" t="s">
        <v>484</v>
      </c>
      <c r="J1360" s="77" t="s">
        <v>498</v>
      </c>
      <c r="K1360" s="111">
        <v>45593</v>
      </c>
      <c r="L1360" s="105" t="s">
        <v>521</v>
      </c>
      <c r="N1360" s="99" t="s">
        <v>493</v>
      </c>
    </row>
    <row r="1361" spans="1:14" x14ac:dyDescent="0.25">
      <c r="A1361" t="s">
        <v>117</v>
      </c>
      <c r="B1361" s="1" t="s">
        <v>324</v>
      </c>
      <c r="C1361" s="5" t="s">
        <v>327</v>
      </c>
      <c r="D1361" s="5">
        <v>241</v>
      </c>
      <c r="F1361" s="5"/>
      <c r="H1361" s="89"/>
      <c r="I1361" s="75" t="s">
        <v>484</v>
      </c>
      <c r="J1361" s="75" t="s">
        <v>525</v>
      </c>
      <c r="N1361" t="s">
        <v>493</v>
      </c>
    </row>
    <row r="1362" spans="1:14" x14ac:dyDescent="0.25">
      <c r="A1362" s="2" t="s">
        <v>4</v>
      </c>
      <c r="B1362" s="3" t="s">
        <v>527</v>
      </c>
      <c r="C1362" s="6"/>
      <c r="D1362" s="6"/>
      <c r="E1362" s="7">
        <f>COUNTIFS(A1363:A1372,"2023-2024")</f>
        <v>2</v>
      </c>
      <c r="F1362" s="5"/>
      <c r="H1362" s="89"/>
    </row>
    <row r="1363" spans="1:14" x14ac:dyDescent="0.25">
      <c r="A1363" s="15" t="s">
        <v>482</v>
      </c>
      <c r="B1363" s="16" t="s">
        <v>528</v>
      </c>
      <c r="C1363" s="17" t="s">
        <v>346</v>
      </c>
      <c r="D1363" s="17">
        <v>171</v>
      </c>
      <c r="E1363" s="76"/>
      <c r="F1363" s="17"/>
      <c r="G1363" s="77" t="s">
        <v>490</v>
      </c>
      <c r="H1363" s="95" t="s">
        <v>490</v>
      </c>
      <c r="I1363" s="77" t="s">
        <v>484</v>
      </c>
      <c r="J1363" s="77" t="s">
        <v>498</v>
      </c>
      <c r="K1363" s="78">
        <v>45621</v>
      </c>
      <c r="L1363" s="15" t="s">
        <v>484</v>
      </c>
      <c r="N1363" t="s">
        <v>493</v>
      </c>
    </row>
    <row r="1364" spans="1:14" x14ac:dyDescent="0.25">
      <c r="A1364" s="15" t="s">
        <v>482</v>
      </c>
      <c r="B1364" s="16" t="s">
        <v>528</v>
      </c>
      <c r="C1364" s="17" t="s">
        <v>346</v>
      </c>
      <c r="D1364" s="17" t="s">
        <v>529</v>
      </c>
      <c r="E1364" s="76"/>
      <c r="F1364" s="17"/>
      <c r="G1364" s="77" t="s">
        <v>490</v>
      </c>
      <c r="H1364" s="95" t="s">
        <v>490</v>
      </c>
      <c r="I1364" s="77" t="s">
        <v>484</v>
      </c>
      <c r="J1364" s="77" t="s">
        <v>498</v>
      </c>
      <c r="K1364" s="78">
        <v>45635</v>
      </c>
      <c r="L1364" s="15" t="s">
        <v>484</v>
      </c>
    </row>
    <row r="1365" spans="1:14" x14ac:dyDescent="0.25">
      <c r="A1365" t="s">
        <v>4</v>
      </c>
      <c r="B1365" s="1" t="s">
        <v>528</v>
      </c>
      <c r="C1365" s="5" t="s">
        <v>346</v>
      </c>
      <c r="D1365" s="5">
        <v>61</v>
      </c>
      <c r="F1365" s="5"/>
      <c r="G1365" s="75" t="s">
        <v>483</v>
      </c>
      <c r="H1365" s="75" t="s">
        <v>483</v>
      </c>
      <c r="I1365" s="75" t="s">
        <v>495</v>
      </c>
      <c r="J1365" s="75" t="s">
        <v>498</v>
      </c>
      <c r="N1365" t="s">
        <v>493</v>
      </c>
    </row>
    <row r="1366" spans="1:14" x14ac:dyDescent="0.25">
      <c r="A1366" s="15" t="s">
        <v>482</v>
      </c>
      <c r="B1366" s="16" t="s">
        <v>528</v>
      </c>
      <c r="C1366" s="17" t="s">
        <v>346</v>
      </c>
      <c r="D1366" s="17">
        <v>91</v>
      </c>
      <c r="E1366" s="76"/>
      <c r="F1366" s="17"/>
      <c r="G1366" s="77" t="s">
        <v>490</v>
      </c>
      <c r="H1366" s="95" t="s">
        <v>490</v>
      </c>
      <c r="I1366" s="77" t="s">
        <v>484</v>
      </c>
      <c r="J1366" s="77" t="s">
        <v>498</v>
      </c>
      <c r="K1366" s="78">
        <v>45621</v>
      </c>
      <c r="L1366" s="15" t="s">
        <v>484</v>
      </c>
      <c r="N1366" t="s">
        <v>493</v>
      </c>
    </row>
    <row r="1367" spans="1:14" x14ac:dyDescent="0.25">
      <c r="A1367" s="15" t="s">
        <v>482</v>
      </c>
      <c r="B1367" s="16" t="s">
        <v>528</v>
      </c>
      <c r="C1367" s="17" t="s">
        <v>347</v>
      </c>
      <c r="D1367" s="17">
        <v>170</v>
      </c>
      <c r="E1367" s="76"/>
      <c r="F1367" s="17"/>
      <c r="G1367" s="77" t="s">
        <v>490</v>
      </c>
      <c r="H1367" s="95" t="s">
        <v>490</v>
      </c>
      <c r="I1367" s="77" t="s">
        <v>484</v>
      </c>
      <c r="J1367" s="77" t="s">
        <v>498</v>
      </c>
      <c r="K1367" s="78">
        <v>45621</v>
      </c>
      <c r="L1367" s="15" t="s">
        <v>484</v>
      </c>
      <c r="N1367" t="s">
        <v>493</v>
      </c>
    </row>
    <row r="1368" spans="1:14" x14ac:dyDescent="0.25">
      <c r="A1368" t="s">
        <v>4</v>
      </c>
      <c r="B1368" s="1" t="s">
        <v>528</v>
      </c>
      <c r="C1368" s="5" t="s">
        <v>347</v>
      </c>
      <c r="D1368" s="5">
        <v>60</v>
      </c>
      <c r="F1368" s="5"/>
      <c r="G1368" s="75" t="s">
        <v>483</v>
      </c>
      <c r="H1368" s="75" t="s">
        <v>483</v>
      </c>
      <c r="I1368" s="75" t="s">
        <v>495</v>
      </c>
      <c r="J1368" s="75" t="s">
        <v>498</v>
      </c>
      <c r="N1368" t="s">
        <v>493</v>
      </c>
    </row>
    <row r="1369" spans="1:14" x14ac:dyDescent="0.25">
      <c r="A1369" s="15" t="s">
        <v>482</v>
      </c>
      <c r="B1369" s="16" t="s">
        <v>528</v>
      </c>
      <c r="C1369" s="17" t="s">
        <v>348</v>
      </c>
      <c r="D1369" s="17">
        <v>91</v>
      </c>
      <c r="E1369" s="76"/>
      <c r="F1369" s="17"/>
      <c r="G1369" s="77" t="s">
        <v>490</v>
      </c>
      <c r="H1369" s="95" t="s">
        <v>490</v>
      </c>
      <c r="I1369" s="77" t="s">
        <v>484</v>
      </c>
      <c r="J1369" s="77" t="s">
        <v>498</v>
      </c>
      <c r="K1369" s="78">
        <v>45621</v>
      </c>
      <c r="L1369" s="15" t="s">
        <v>484</v>
      </c>
      <c r="N1369" t="s">
        <v>493</v>
      </c>
    </row>
    <row r="1370" spans="1:14" x14ac:dyDescent="0.25">
      <c r="A1370" s="15" t="s">
        <v>482</v>
      </c>
      <c r="B1370" s="16" t="s">
        <v>528</v>
      </c>
      <c r="C1370" s="17" t="s">
        <v>349</v>
      </c>
      <c r="D1370" s="17">
        <v>124</v>
      </c>
      <c r="E1370" s="76"/>
      <c r="F1370" s="17"/>
      <c r="G1370" s="77" t="s">
        <v>490</v>
      </c>
      <c r="H1370" s="95" t="s">
        <v>490</v>
      </c>
      <c r="I1370" s="77" t="s">
        <v>484</v>
      </c>
      <c r="J1370" s="77" t="s">
        <v>498</v>
      </c>
      <c r="K1370" s="78">
        <v>45621</v>
      </c>
      <c r="L1370" s="15" t="s">
        <v>484</v>
      </c>
      <c r="N1370" t="s">
        <v>493</v>
      </c>
    </row>
    <row r="1371" spans="1:14" x14ac:dyDescent="0.25">
      <c r="A1371" s="15" t="s">
        <v>482</v>
      </c>
      <c r="B1371" s="16" t="s">
        <v>528</v>
      </c>
      <c r="C1371" s="17" t="s">
        <v>185</v>
      </c>
      <c r="D1371" s="17">
        <v>102</v>
      </c>
      <c r="E1371" s="76"/>
      <c r="F1371" s="17"/>
      <c r="G1371" s="77" t="s">
        <v>490</v>
      </c>
      <c r="H1371" s="95" t="s">
        <v>490</v>
      </c>
      <c r="I1371" s="77" t="s">
        <v>484</v>
      </c>
      <c r="J1371" s="77" t="s">
        <v>498</v>
      </c>
      <c r="K1371" s="78">
        <v>45621</v>
      </c>
      <c r="L1371" s="15" t="s">
        <v>484</v>
      </c>
      <c r="N1371" t="s">
        <v>493</v>
      </c>
    </row>
    <row r="1372" spans="1:14" x14ac:dyDescent="0.25">
      <c r="A1372" s="15" t="s">
        <v>482</v>
      </c>
      <c r="B1372" s="16" t="s">
        <v>528</v>
      </c>
      <c r="C1372" s="17" t="s">
        <v>350</v>
      </c>
      <c r="D1372" s="17">
        <v>64</v>
      </c>
      <c r="E1372" s="76"/>
      <c r="F1372" s="17"/>
      <c r="G1372" s="77" t="s">
        <v>483</v>
      </c>
      <c r="H1372" s="77" t="s">
        <v>483</v>
      </c>
      <c r="I1372" s="77" t="s">
        <v>484</v>
      </c>
      <c r="J1372" s="77" t="s">
        <v>485</v>
      </c>
      <c r="K1372" s="78">
        <v>45558</v>
      </c>
      <c r="L1372" s="77" t="s">
        <v>484</v>
      </c>
      <c r="N1372" t="s">
        <v>493</v>
      </c>
    </row>
    <row r="1373" spans="1:14" x14ac:dyDescent="0.25">
      <c r="A1373" s="2" t="s">
        <v>20</v>
      </c>
      <c r="B1373" s="3" t="s">
        <v>530</v>
      </c>
      <c r="C1373" s="6"/>
      <c r="D1373" s="6"/>
      <c r="E1373" s="7">
        <f>COUNTIFS(A1374:A1438,"2024-2025")</f>
        <v>11</v>
      </c>
      <c r="F1373" s="5"/>
      <c r="H1373" s="89"/>
    </row>
    <row r="1374" spans="1:14" x14ac:dyDescent="0.25">
      <c r="A1374" t="s">
        <v>20</v>
      </c>
      <c r="B1374" s="1" t="s">
        <v>528</v>
      </c>
      <c r="C1374" s="5" t="s">
        <v>351</v>
      </c>
      <c r="D1374" s="5">
        <v>2</v>
      </c>
      <c r="F1374" s="5"/>
      <c r="H1374" s="89"/>
      <c r="N1374" t="s">
        <v>493</v>
      </c>
    </row>
    <row r="1375" spans="1:14" x14ac:dyDescent="0.25">
      <c r="A1375" t="s">
        <v>20</v>
      </c>
      <c r="B1375" s="1" t="s">
        <v>528</v>
      </c>
      <c r="C1375" s="5" t="s">
        <v>351</v>
      </c>
      <c r="D1375" s="5">
        <v>7</v>
      </c>
      <c r="F1375" s="5"/>
      <c r="H1375" s="89"/>
      <c r="N1375" t="s">
        <v>493</v>
      </c>
    </row>
    <row r="1376" spans="1:14" x14ac:dyDescent="0.25">
      <c r="A1376" s="83" t="s">
        <v>488</v>
      </c>
      <c r="B1376" s="98" t="s">
        <v>528</v>
      </c>
      <c r="C1376" s="84" t="s">
        <v>351</v>
      </c>
      <c r="D1376" s="84">
        <v>61</v>
      </c>
      <c r="E1376" s="83"/>
      <c r="F1376" s="98"/>
      <c r="G1376" s="86" t="s">
        <v>483</v>
      </c>
      <c r="H1376" s="86" t="s">
        <v>483</v>
      </c>
      <c r="I1376" s="86" t="s">
        <v>497</v>
      </c>
      <c r="J1376" s="86" t="s">
        <v>485</v>
      </c>
      <c r="K1376" s="87">
        <v>45593</v>
      </c>
      <c r="L1376" s="83" t="s">
        <v>484</v>
      </c>
      <c r="M1376" s="86" t="s">
        <v>492</v>
      </c>
      <c r="N1376" t="s">
        <v>493</v>
      </c>
    </row>
    <row r="1377" spans="1:14" x14ac:dyDescent="0.25">
      <c r="A1377" s="15" t="s">
        <v>482</v>
      </c>
      <c r="B1377" s="16" t="s">
        <v>528</v>
      </c>
      <c r="C1377" s="17" t="s">
        <v>352</v>
      </c>
      <c r="D1377" s="17" t="s">
        <v>531</v>
      </c>
      <c r="E1377" s="76"/>
      <c r="F1377" s="17"/>
      <c r="G1377" s="77" t="s">
        <v>490</v>
      </c>
      <c r="H1377" s="95" t="s">
        <v>490</v>
      </c>
      <c r="I1377" s="77" t="s">
        <v>484</v>
      </c>
      <c r="J1377" s="77" t="s">
        <v>498</v>
      </c>
      <c r="K1377" s="78">
        <v>45593</v>
      </c>
      <c r="L1377" s="15" t="s">
        <v>484</v>
      </c>
      <c r="N1377" t="s">
        <v>493</v>
      </c>
    </row>
    <row r="1378" spans="1:14" x14ac:dyDescent="0.25">
      <c r="A1378" s="15" t="s">
        <v>482</v>
      </c>
      <c r="B1378" s="16" t="s">
        <v>528</v>
      </c>
      <c r="C1378" s="17" t="s">
        <v>353</v>
      </c>
      <c r="D1378" s="17">
        <v>1</v>
      </c>
      <c r="E1378" s="76"/>
      <c r="F1378" s="17"/>
      <c r="G1378" s="77" t="s">
        <v>483</v>
      </c>
      <c r="H1378" s="77" t="s">
        <v>483</v>
      </c>
      <c r="I1378" s="77" t="s">
        <v>484</v>
      </c>
      <c r="J1378" s="77" t="s">
        <v>485</v>
      </c>
      <c r="K1378" s="78">
        <v>45558</v>
      </c>
      <c r="L1378" s="77" t="s">
        <v>484</v>
      </c>
      <c r="N1378" t="s">
        <v>496</v>
      </c>
    </row>
    <row r="1379" spans="1:14" x14ac:dyDescent="0.25">
      <c r="A1379" s="15" t="s">
        <v>482</v>
      </c>
      <c r="B1379" s="16" t="s">
        <v>528</v>
      </c>
      <c r="C1379" s="17" t="s">
        <v>354</v>
      </c>
      <c r="D1379" s="17">
        <v>122</v>
      </c>
      <c r="E1379" s="76"/>
      <c r="F1379" s="17"/>
      <c r="G1379" s="77" t="s">
        <v>490</v>
      </c>
      <c r="H1379" s="95" t="s">
        <v>490</v>
      </c>
      <c r="I1379" s="77" t="s">
        <v>484</v>
      </c>
      <c r="J1379" s="77" t="s">
        <v>498</v>
      </c>
      <c r="K1379" s="78">
        <v>45621</v>
      </c>
      <c r="L1379" s="15" t="s">
        <v>484</v>
      </c>
      <c r="N1379" t="s">
        <v>493</v>
      </c>
    </row>
    <row r="1380" spans="1:14" x14ac:dyDescent="0.25">
      <c r="A1380" s="15" t="s">
        <v>482</v>
      </c>
      <c r="B1380" s="16" t="s">
        <v>528</v>
      </c>
      <c r="C1380" s="17" t="s">
        <v>354</v>
      </c>
      <c r="D1380" s="17">
        <v>141</v>
      </c>
      <c r="E1380" s="76"/>
      <c r="F1380" s="17"/>
      <c r="G1380" s="77" t="s">
        <v>490</v>
      </c>
      <c r="H1380" s="95" t="s">
        <v>490</v>
      </c>
      <c r="I1380" s="77" t="s">
        <v>484</v>
      </c>
      <c r="J1380" s="77" t="s">
        <v>498</v>
      </c>
      <c r="K1380" s="78">
        <v>45621</v>
      </c>
      <c r="L1380" s="15" t="s">
        <v>484</v>
      </c>
      <c r="N1380" t="s">
        <v>493</v>
      </c>
    </row>
    <row r="1381" spans="1:14" x14ac:dyDescent="0.25">
      <c r="A1381" s="15" t="s">
        <v>482</v>
      </c>
      <c r="B1381" s="16" t="s">
        <v>528</v>
      </c>
      <c r="C1381" s="17" t="s">
        <v>354</v>
      </c>
      <c r="D1381" s="17" t="s">
        <v>355</v>
      </c>
      <c r="E1381" s="76"/>
      <c r="F1381" s="17"/>
      <c r="G1381" s="77" t="s">
        <v>490</v>
      </c>
      <c r="H1381" s="95" t="s">
        <v>490</v>
      </c>
      <c r="I1381" s="77" t="s">
        <v>484</v>
      </c>
      <c r="J1381" s="77" t="s">
        <v>498</v>
      </c>
      <c r="K1381" s="78">
        <v>45621</v>
      </c>
      <c r="L1381" s="15" t="s">
        <v>484</v>
      </c>
      <c r="N1381" t="s">
        <v>493</v>
      </c>
    </row>
    <row r="1382" spans="1:14" x14ac:dyDescent="0.25">
      <c r="A1382" t="s">
        <v>20</v>
      </c>
      <c r="B1382" s="1" t="s">
        <v>528</v>
      </c>
      <c r="C1382" s="5" t="s">
        <v>346</v>
      </c>
      <c r="D1382" s="5">
        <v>52</v>
      </c>
      <c r="F1382" s="5"/>
      <c r="H1382" s="89"/>
      <c r="N1382" t="s">
        <v>493</v>
      </c>
    </row>
    <row r="1383" spans="1:14" x14ac:dyDescent="0.25">
      <c r="A1383" s="83" t="s">
        <v>488</v>
      </c>
      <c r="B1383" s="98" t="s">
        <v>528</v>
      </c>
      <c r="C1383" s="84" t="s">
        <v>350</v>
      </c>
      <c r="D1383" s="84">
        <v>65</v>
      </c>
      <c r="E1383" s="85"/>
      <c r="F1383" s="84"/>
      <c r="G1383" s="86" t="s">
        <v>483</v>
      </c>
      <c r="H1383" s="86" t="s">
        <v>483</v>
      </c>
      <c r="I1383" s="86" t="s">
        <v>497</v>
      </c>
      <c r="J1383" s="86" t="s">
        <v>485</v>
      </c>
      <c r="K1383" s="87">
        <v>45558</v>
      </c>
      <c r="L1383" s="83" t="s">
        <v>484</v>
      </c>
      <c r="M1383" s="86" t="s">
        <v>492</v>
      </c>
      <c r="N1383" t="s">
        <v>493</v>
      </c>
    </row>
    <row r="1384" spans="1:14" x14ac:dyDescent="0.25">
      <c r="A1384" t="s">
        <v>20</v>
      </c>
      <c r="B1384" s="1" t="s">
        <v>528</v>
      </c>
      <c r="C1384" s="5" t="s">
        <v>356</v>
      </c>
      <c r="D1384" s="5">
        <v>12</v>
      </c>
      <c r="F1384" s="5"/>
      <c r="H1384" s="89"/>
      <c r="N1384" t="s">
        <v>496</v>
      </c>
    </row>
    <row r="1385" spans="1:14" x14ac:dyDescent="0.25">
      <c r="A1385" t="s">
        <v>20</v>
      </c>
      <c r="B1385" s="1" t="s">
        <v>528</v>
      </c>
      <c r="C1385" s="5" t="s">
        <v>357</v>
      </c>
      <c r="D1385" s="5">
        <v>10</v>
      </c>
      <c r="F1385" s="5"/>
      <c r="H1385" s="89"/>
      <c r="N1385" t="s">
        <v>496</v>
      </c>
    </row>
    <row r="1386" spans="1:14" x14ac:dyDescent="0.25">
      <c r="A1386" s="15" t="s">
        <v>482</v>
      </c>
      <c r="B1386" s="16" t="s">
        <v>528</v>
      </c>
      <c r="C1386" s="17" t="s">
        <v>357</v>
      </c>
      <c r="D1386" s="17">
        <v>20</v>
      </c>
      <c r="E1386" s="76"/>
      <c r="F1386" s="17"/>
      <c r="G1386" s="77" t="s">
        <v>483</v>
      </c>
      <c r="H1386" s="77" t="s">
        <v>483</v>
      </c>
      <c r="I1386" s="77" t="s">
        <v>484</v>
      </c>
      <c r="J1386" s="77" t="s">
        <v>485</v>
      </c>
      <c r="K1386" s="78">
        <v>45558</v>
      </c>
      <c r="L1386" s="77" t="s">
        <v>484</v>
      </c>
      <c r="N1386" t="s">
        <v>496</v>
      </c>
    </row>
    <row r="1387" spans="1:14" x14ac:dyDescent="0.25">
      <c r="A1387" t="s">
        <v>20</v>
      </c>
      <c r="B1387" s="1" t="s">
        <v>528</v>
      </c>
      <c r="C1387" s="5" t="s">
        <v>357</v>
      </c>
      <c r="D1387" s="5">
        <v>25</v>
      </c>
      <c r="F1387" s="5"/>
      <c r="H1387" s="89"/>
      <c r="N1387" t="s">
        <v>496</v>
      </c>
    </row>
    <row r="1388" spans="1:14" x14ac:dyDescent="0.25">
      <c r="A1388" t="s">
        <v>20</v>
      </c>
      <c r="B1388" s="1" t="s">
        <v>528</v>
      </c>
      <c r="C1388" s="5" t="s">
        <v>357</v>
      </c>
      <c r="D1388" s="5">
        <v>27</v>
      </c>
      <c r="F1388" s="5"/>
      <c r="H1388" s="89"/>
      <c r="N1388" t="s">
        <v>496</v>
      </c>
    </row>
    <row r="1389" spans="1:14" x14ac:dyDescent="0.25">
      <c r="A1389" s="15" t="s">
        <v>482</v>
      </c>
      <c r="B1389" s="16" t="s">
        <v>528</v>
      </c>
      <c r="C1389" s="17" t="s">
        <v>357</v>
      </c>
      <c r="D1389" s="17">
        <v>49</v>
      </c>
      <c r="E1389" s="76"/>
      <c r="F1389" s="17"/>
      <c r="G1389" s="77" t="s">
        <v>483</v>
      </c>
      <c r="H1389" s="77" t="s">
        <v>483</v>
      </c>
      <c r="I1389" s="77" t="s">
        <v>484</v>
      </c>
      <c r="J1389" s="77" t="s">
        <v>485</v>
      </c>
      <c r="K1389" s="78">
        <v>45558</v>
      </c>
      <c r="L1389" s="77" t="s">
        <v>484</v>
      </c>
      <c r="N1389" t="s">
        <v>496</v>
      </c>
    </row>
    <row r="1390" spans="1:14" x14ac:dyDescent="0.25">
      <c r="A1390" s="15" t="s">
        <v>482</v>
      </c>
      <c r="B1390" s="16" t="s">
        <v>528</v>
      </c>
      <c r="C1390" s="17" t="s">
        <v>358</v>
      </c>
      <c r="D1390" s="17">
        <v>10</v>
      </c>
      <c r="E1390" s="76"/>
      <c r="F1390" s="17"/>
      <c r="G1390" s="77" t="s">
        <v>483</v>
      </c>
      <c r="H1390" s="77" t="s">
        <v>483</v>
      </c>
      <c r="I1390" s="77" t="s">
        <v>484</v>
      </c>
      <c r="J1390" s="77" t="s">
        <v>485</v>
      </c>
      <c r="K1390" s="78">
        <v>45558</v>
      </c>
      <c r="L1390" s="77" t="s">
        <v>484</v>
      </c>
      <c r="N1390" t="s">
        <v>496</v>
      </c>
    </row>
    <row r="1391" spans="1:14" x14ac:dyDescent="0.25">
      <c r="A1391" s="15" t="s">
        <v>482</v>
      </c>
      <c r="B1391" s="16" t="s">
        <v>528</v>
      </c>
      <c r="C1391" s="17" t="s">
        <v>359</v>
      </c>
      <c r="D1391" s="17">
        <v>8</v>
      </c>
      <c r="E1391" s="76"/>
      <c r="F1391" s="17"/>
      <c r="G1391" s="77" t="s">
        <v>483</v>
      </c>
      <c r="H1391" s="77" t="s">
        <v>483</v>
      </c>
      <c r="I1391" s="77" t="s">
        <v>484</v>
      </c>
      <c r="J1391" s="77" t="s">
        <v>485</v>
      </c>
      <c r="K1391" s="78">
        <v>45558</v>
      </c>
      <c r="L1391" s="77" t="s">
        <v>484</v>
      </c>
      <c r="N1391" t="s">
        <v>496</v>
      </c>
    </row>
    <row r="1392" spans="1:14" x14ac:dyDescent="0.25">
      <c r="A1392" s="15" t="s">
        <v>482</v>
      </c>
      <c r="B1392" s="16" t="s">
        <v>528</v>
      </c>
      <c r="C1392" s="17" t="s">
        <v>359</v>
      </c>
      <c r="D1392" s="17" t="s">
        <v>121</v>
      </c>
      <c r="E1392" s="76"/>
      <c r="F1392" s="17"/>
      <c r="G1392" s="77" t="s">
        <v>483</v>
      </c>
      <c r="H1392" s="77" t="s">
        <v>483</v>
      </c>
      <c r="I1392" s="77" t="s">
        <v>484</v>
      </c>
      <c r="J1392" s="77" t="s">
        <v>485</v>
      </c>
      <c r="K1392" s="78">
        <v>45558</v>
      </c>
      <c r="L1392" s="77" t="s">
        <v>484</v>
      </c>
      <c r="N1392" t="s">
        <v>496</v>
      </c>
    </row>
    <row r="1393" spans="1:14" x14ac:dyDescent="0.25">
      <c r="A1393" s="15" t="s">
        <v>482</v>
      </c>
      <c r="B1393" s="16" t="s">
        <v>528</v>
      </c>
      <c r="C1393" s="17" t="s">
        <v>359</v>
      </c>
      <c r="D1393" s="17" t="s">
        <v>360</v>
      </c>
      <c r="E1393" s="76"/>
      <c r="F1393" s="17"/>
      <c r="G1393" s="77" t="s">
        <v>483</v>
      </c>
      <c r="H1393" s="77" t="s">
        <v>483</v>
      </c>
      <c r="I1393" s="77" t="s">
        <v>484</v>
      </c>
      <c r="J1393" s="77" t="s">
        <v>485</v>
      </c>
      <c r="K1393" s="78">
        <v>45530</v>
      </c>
      <c r="L1393" s="77" t="s">
        <v>484</v>
      </c>
      <c r="N1393" t="s">
        <v>496</v>
      </c>
    </row>
    <row r="1394" spans="1:14" x14ac:dyDescent="0.25">
      <c r="A1394" s="15" t="s">
        <v>482</v>
      </c>
      <c r="B1394" s="16" t="s">
        <v>528</v>
      </c>
      <c r="C1394" s="17" t="s">
        <v>359</v>
      </c>
      <c r="D1394" s="17" t="s">
        <v>122</v>
      </c>
      <c r="E1394" s="76"/>
      <c r="F1394" s="17"/>
      <c r="G1394" s="77" t="s">
        <v>483</v>
      </c>
      <c r="H1394" s="77" t="s">
        <v>483</v>
      </c>
      <c r="I1394" s="77" t="s">
        <v>484</v>
      </c>
      <c r="J1394" s="77" t="s">
        <v>485</v>
      </c>
      <c r="K1394" s="78">
        <v>45530</v>
      </c>
      <c r="L1394" s="77" t="s">
        <v>484</v>
      </c>
      <c r="N1394" t="s">
        <v>496</v>
      </c>
    </row>
    <row r="1395" spans="1:14" x14ac:dyDescent="0.25">
      <c r="A1395" s="83" t="s">
        <v>488</v>
      </c>
      <c r="B1395" s="98" t="s">
        <v>528</v>
      </c>
      <c r="C1395" s="84" t="s">
        <v>361</v>
      </c>
      <c r="D1395" s="84">
        <v>73</v>
      </c>
      <c r="E1395" s="85"/>
      <c r="F1395" s="84"/>
      <c r="G1395" s="86" t="s">
        <v>483</v>
      </c>
      <c r="H1395" s="86" t="s">
        <v>483</v>
      </c>
      <c r="I1395" s="86" t="s">
        <v>497</v>
      </c>
      <c r="J1395" s="86" t="s">
        <v>485</v>
      </c>
      <c r="K1395" s="87">
        <v>45558</v>
      </c>
      <c r="L1395" s="83" t="s">
        <v>484</v>
      </c>
      <c r="M1395" s="86" t="s">
        <v>492</v>
      </c>
      <c r="N1395" t="s">
        <v>493</v>
      </c>
    </row>
    <row r="1396" spans="1:14" x14ac:dyDescent="0.25">
      <c r="A1396" s="83" t="s">
        <v>488</v>
      </c>
      <c r="B1396" s="98" t="s">
        <v>528</v>
      </c>
      <c r="C1396" s="84" t="s">
        <v>361</v>
      </c>
      <c r="D1396" s="84">
        <v>75</v>
      </c>
      <c r="E1396" s="85"/>
      <c r="F1396" s="84"/>
      <c r="G1396" s="86" t="s">
        <v>483</v>
      </c>
      <c r="H1396" s="86" t="s">
        <v>483</v>
      </c>
      <c r="I1396" s="86" t="s">
        <v>497</v>
      </c>
      <c r="J1396" s="86" t="s">
        <v>485</v>
      </c>
      <c r="K1396" s="87">
        <v>45558</v>
      </c>
      <c r="L1396" s="83" t="s">
        <v>484</v>
      </c>
      <c r="M1396" s="86" t="s">
        <v>492</v>
      </c>
      <c r="N1396" t="s">
        <v>493</v>
      </c>
    </row>
    <row r="1397" spans="1:14" x14ac:dyDescent="0.25">
      <c r="A1397" s="83" t="s">
        <v>488</v>
      </c>
      <c r="B1397" s="98" t="s">
        <v>528</v>
      </c>
      <c r="C1397" s="84" t="s">
        <v>361</v>
      </c>
      <c r="D1397" s="84" t="s">
        <v>74</v>
      </c>
      <c r="E1397" s="85"/>
      <c r="F1397" s="84"/>
      <c r="G1397" s="86" t="s">
        <v>483</v>
      </c>
      <c r="H1397" s="86" t="s">
        <v>483</v>
      </c>
      <c r="I1397" s="86" t="s">
        <v>497</v>
      </c>
      <c r="J1397" s="86" t="s">
        <v>485</v>
      </c>
      <c r="K1397" s="87">
        <v>45558</v>
      </c>
      <c r="L1397" s="83" t="s">
        <v>484</v>
      </c>
      <c r="M1397" s="86" t="s">
        <v>492</v>
      </c>
      <c r="N1397" t="s">
        <v>493</v>
      </c>
    </row>
    <row r="1398" spans="1:14" x14ac:dyDescent="0.25">
      <c r="A1398" s="83" t="s">
        <v>488</v>
      </c>
      <c r="B1398" s="98" t="s">
        <v>528</v>
      </c>
      <c r="C1398" s="84" t="s">
        <v>361</v>
      </c>
      <c r="D1398" s="84" t="s">
        <v>75</v>
      </c>
      <c r="E1398" s="85"/>
      <c r="F1398" s="84"/>
      <c r="G1398" s="86" t="s">
        <v>483</v>
      </c>
      <c r="H1398" s="86" t="s">
        <v>483</v>
      </c>
      <c r="I1398" s="86" t="s">
        <v>497</v>
      </c>
      <c r="J1398" s="86" t="s">
        <v>485</v>
      </c>
      <c r="K1398" s="87">
        <v>45558</v>
      </c>
      <c r="L1398" s="83" t="s">
        <v>484</v>
      </c>
      <c r="M1398" s="86" t="s">
        <v>492</v>
      </c>
      <c r="N1398" t="s">
        <v>502</v>
      </c>
    </row>
    <row r="1399" spans="1:14" x14ac:dyDescent="0.25">
      <c r="A1399" s="83" t="s">
        <v>488</v>
      </c>
      <c r="B1399" s="98" t="s">
        <v>528</v>
      </c>
      <c r="C1399" s="84" t="s">
        <v>361</v>
      </c>
      <c r="D1399" s="84" t="s">
        <v>204</v>
      </c>
      <c r="E1399" s="85"/>
      <c r="F1399" s="84"/>
      <c r="G1399" s="86" t="s">
        <v>483</v>
      </c>
      <c r="H1399" s="86" t="s">
        <v>483</v>
      </c>
      <c r="I1399" s="86" t="s">
        <v>497</v>
      </c>
      <c r="J1399" s="86" t="s">
        <v>485</v>
      </c>
      <c r="K1399" s="87">
        <v>45558</v>
      </c>
      <c r="L1399" s="83" t="s">
        <v>484</v>
      </c>
      <c r="M1399" s="86" t="s">
        <v>492</v>
      </c>
      <c r="N1399" t="s">
        <v>493</v>
      </c>
    </row>
    <row r="1400" spans="1:14" x14ac:dyDescent="0.25">
      <c r="A1400" s="83" t="s">
        <v>488</v>
      </c>
      <c r="B1400" s="98" t="s">
        <v>528</v>
      </c>
      <c r="C1400" s="84" t="s">
        <v>361</v>
      </c>
      <c r="D1400" s="84" t="s">
        <v>205</v>
      </c>
      <c r="E1400" s="85"/>
      <c r="F1400" s="84"/>
      <c r="G1400" s="86" t="s">
        <v>483</v>
      </c>
      <c r="H1400" s="86" t="s">
        <v>483</v>
      </c>
      <c r="I1400" s="86" t="s">
        <v>497</v>
      </c>
      <c r="J1400" s="86" t="s">
        <v>485</v>
      </c>
      <c r="K1400" s="87">
        <v>45558</v>
      </c>
      <c r="L1400" s="83" t="s">
        <v>484</v>
      </c>
      <c r="M1400" s="86" t="s">
        <v>492</v>
      </c>
      <c r="N1400" t="s">
        <v>493</v>
      </c>
    </row>
    <row r="1401" spans="1:14" x14ac:dyDescent="0.25">
      <c r="A1401" s="15" t="s">
        <v>482</v>
      </c>
      <c r="B1401" s="16" t="s">
        <v>528</v>
      </c>
      <c r="C1401" s="17" t="s">
        <v>362</v>
      </c>
      <c r="D1401" s="17">
        <v>88</v>
      </c>
      <c r="E1401" s="76"/>
      <c r="F1401" s="17"/>
      <c r="G1401" s="77" t="s">
        <v>483</v>
      </c>
      <c r="H1401" s="77" t="s">
        <v>483</v>
      </c>
      <c r="I1401" s="77" t="s">
        <v>484</v>
      </c>
      <c r="J1401" s="77" t="s">
        <v>485</v>
      </c>
      <c r="K1401" s="78">
        <v>45530</v>
      </c>
      <c r="L1401" s="77" t="s">
        <v>484</v>
      </c>
      <c r="N1401" t="s">
        <v>493</v>
      </c>
    </row>
    <row r="1402" spans="1:14" x14ac:dyDescent="0.25">
      <c r="A1402" s="15" t="s">
        <v>482</v>
      </c>
      <c r="B1402" s="16" t="s">
        <v>528</v>
      </c>
      <c r="C1402" s="17" t="s">
        <v>362</v>
      </c>
      <c r="D1402" s="17">
        <v>153</v>
      </c>
      <c r="E1402" s="76"/>
      <c r="F1402" s="17"/>
      <c r="G1402" s="77" t="s">
        <v>483</v>
      </c>
      <c r="H1402" s="77" t="s">
        <v>483</v>
      </c>
      <c r="I1402" s="77" t="s">
        <v>484</v>
      </c>
      <c r="J1402" s="77" t="s">
        <v>485</v>
      </c>
      <c r="K1402" s="78">
        <v>45530</v>
      </c>
      <c r="L1402" s="77" t="s">
        <v>484</v>
      </c>
      <c r="N1402" t="s">
        <v>493</v>
      </c>
    </row>
    <row r="1403" spans="1:14" x14ac:dyDescent="0.25">
      <c r="A1403" s="15" t="s">
        <v>482</v>
      </c>
      <c r="B1403" s="16" t="s">
        <v>528</v>
      </c>
      <c r="C1403" s="17" t="s">
        <v>362</v>
      </c>
      <c r="D1403" s="17">
        <v>154</v>
      </c>
      <c r="E1403" s="76"/>
      <c r="F1403" s="17"/>
      <c r="G1403" s="77" t="s">
        <v>483</v>
      </c>
      <c r="H1403" s="77" t="s">
        <v>483</v>
      </c>
      <c r="I1403" s="77" t="s">
        <v>484</v>
      </c>
      <c r="J1403" s="77" t="s">
        <v>485</v>
      </c>
      <c r="K1403" s="78">
        <v>45558</v>
      </c>
      <c r="L1403" s="77" t="s">
        <v>484</v>
      </c>
      <c r="N1403" t="s">
        <v>493</v>
      </c>
    </row>
    <row r="1404" spans="1:14" x14ac:dyDescent="0.25">
      <c r="A1404" s="15" t="s">
        <v>482</v>
      </c>
      <c r="B1404" s="16" t="s">
        <v>528</v>
      </c>
      <c r="C1404" s="17" t="s">
        <v>362</v>
      </c>
      <c r="D1404" s="17">
        <v>180</v>
      </c>
      <c r="E1404" s="76"/>
      <c r="F1404" s="17"/>
      <c r="G1404" s="77" t="s">
        <v>483</v>
      </c>
      <c r="H1404" s="77" t="s">
        <v>483</v>
      </c>
      <c r="I1404" s="77" t="s">
        <v>484</v>
      </c>
      <c r="J1404" s="77" t="s">
        <v>485</v>
      </c>
      <c r="K1404" s="78">
        <v>45558</v>
      </c>
      <c r="L1404" s="77" t="s">
        <v>484</v>
      </c>
      <c r="N1404" t="s">
        <v>493</v>
      </c>
    </row>
    <row r="1405" spans="1:14" x14ac:dyDescent="0.25">
      <c r="A1405" t="s">
        <v>20</v>
      </c>
      <c r="B1405" s="1" t="s">
        <v>528</v>
      </c>
      <c r="C1405" s="5" t="s">
        <v>362</v>
      </c>
      <c r="D1405" s="5" t="s">
        <v>78</v>
      </c>
      <c r="F1405" s="5"/>
      <c r="H1405" s="89"/>
      <c r="N1405" t="s">
        <v>493</v>
      </c>
    </row>
    <row r="1406" spans="1:14" x14ac:dyDescent="0.25">
      <c r="A1406" s="15" t="s">
        <v>482</v>
      </c>
      <c r="B1406" s="16" t="s">
        <v>528</v>
      </c>
      <c r="C1406" s="17" t="s">
        <v>363</v>
      </c>
      <c r="D1406" s="17">
        <v>7</v>
      </c>
      <c r="E1406" s="76"/>
      <c r="F1406" s="17"/>
      <c r="G1406" s="77" t="s">
        <v>483</v>
      </c>
      <c r="H1406" s="77" t="s">
        <v>483</v>
      </c>
      <c r="I1406" s="77" t="s">
        <v>484</v>
      </c>
      <c r="J1406" s="77" t="s">
        <v>485</v>
      </c>
      <c r="K1406" s="78">
        <v>45558</v>
      </c>
      <c r="L1406" s="15" t="s">
        <v>484</v>
      </c>
      <c r="N1406" t="s">
        <v>496</v>
      </c>
    </row>
    <row r="1407" spans="1:14" x14ac:dyDescent="0.25">
      <c r="A1407" s="15" t="s">
        <v>482</v>
      </c>
      <c r="B1407" s="16" t="s">
        <v>528</v>
      </c>
      <c r="C1407" s="17" t="s">
        <v>363</v>
      </c>
      <c r="D1407" s="17" t="s">
        <v>163</v>
      </c>
      <c r="E1407" s="76"/>
      <c r="F1407" s="17"/>
      <c r="G1407" s="77" t="s">
        <v>483</v>
      </c>
      <c r="H1407" s="77" t="s">
        <v>483</v>
      </c>
      <c r="I1407" s="77" t="s">
        <v>484</v>
      </c>
      <c r="J1407" s="77" t="s">
        <v>485</v>
      </c>
      <c r="K1407" s="78">
        <v>45544</v>
      </c>
      <c r="L1407" s="15" t="s">
        <v>484</v>
      </c>
      <c r="N1407" t="s">
        <v>496</v>
      </c>
    </row>
    <row r="1408" spans="1:14" x14ac:dyDescent="0.25">
      <c r="A1408" s="15" t="s">
        <v>482</v>
      </c>
      <c r="B1408" s="16" t="s">
        <v>528</v>
      </c>
      <c r="C1408" s="17" t="s">
        <v>364</v>
      </c>
      <c r="D1408" s="17">
        <v>20</v>
      </c>
      <c r="E1408" s="76"/>
      <c r="F1408" s="17"/>
      <c r="G1408" s="77" t="s">
        <v>483</v>
      </c>
      <c r="H1408" s="77" t="s">
        <v>483</v>
      </c>
      <c r="I1408" s="77" t="s">
        <v>484</v>
      </c>
      <c r="J1408" s="77" t="s">
        <v>485</v>
      </c>
      <c r="K1408" s="78">
        <v>45558</v>
      </c>
      <c r="L1408" s="15" t="s">
        <v>484</v>
      </c>
      <c r="N1408" t="s">
        <v>496</v>
      </c>
    </row>
    <row r="1409" spans="1:14" x14ac:dyDescent="0.25">
      <c r="A1409" s="15" t="s">
        <v>482</v>
      </c>
      <c r="B1409" s="16" t="s">
        <v>528</v>
      </c>
      <c r="C1409" s="17" t="s">
        <v>364</v>
      </c>
      <c r="D1409" s="17" t="s">
        <v>107</v>
      </c>
      <c r="E1409" s="76"/>
      <c r="F1409" s="17"/>
      <c r="G1409" s="77" t="s">
        <v>483</v>
      </c>
      <c r="H1409" s="77" t="s">
        <v>483</v>
      </c>
      <c r="I1409" s="77" t="s">
        <v>484</v>
      </c>
      <c r="J1409" s="77" t="s">
        <v>485</v>
      </c>
      <c r="K1409" s="78">
        <v>45544</v>
      </c>
      <c r="L1409" s="15" t="s">
        <v>484</v>
      </c>
      <c r="N1409" t="s">
        <v>496</v>
      </c>
    </row>
    <row r="1410" spans="1:14" x14ac:dyDescent="0.25">
      <c r="A1410" t="s">
        <v>20</v>
      </c>
      <c r="B1410" s="1" t="s">
        <v>528</v>
      </c>
      <c r="C1410" s="5" t="s">
        <v>365</v>
      </c>
      <c r="D1410" s="5">
        <v>51</v>
      </c>
      <c r="F1410" s="5"/>
      <c r="H1410" s="89"/>
      <c r="N1410" t="s">
        <v>493</v>
      </c>
    </row>
    <row r="1411" spans="1:14" x14ac:dyDescent="0.25">
      <c r="A1411" s="15" t="s">
        <v>482</v>
      </c>
      <c r="B1411" s="16" t="s">
        <v>528</v>
      </c>
      <c r="C1411" s="17" t="s">
        <v>365</v>
      </c>
      <c r="D1411" s="17">
        <v>70</v>
      </c>
      <c r="E1411" s="76"/>
      <c r="F1411" s="17"/>
      <c r="G1411" s="77" t="s">
        <v>490</v>
      </c>
      <c r="H1411" s="95" t="s">
        <v>490</v>
      </c>
      <c r="I1411" s="77" t="s">
        <v>484</v>
      </c>
      <c r="J1411" s="77" t="s">
        <v>498</v>
      </c>
      <c r="K1411" s="78">
        <v>45621</v>
      </c>
      <c r="L1411" s="15" t="s">
        <v>484</v>
      </c>
      <c r="N1411" t="s">
        <v>493</v>
      </c>
    </row>
    <row r="1412" spans="1:14" x14ac:dyDescent="0.25">
      <c r="A1412" s="15" t="s">
        <v>482</v>
      </c>
      <c r="B1412" s="16" t="s">
        <v>528</v>
      </c>
      <c r="C1412" s="17" t="s">
        <v>365</v>
      </c>
      <c r="D1412" s="17">
        <v>71</v>
      </c>
      <c r="E1412" s="76"/>
      <c r="F1412" s="17"/>
      <c r="G1412" s="77" t="s">
        <v>490</v>
      </c>
      <c r="H1412" s="95" t="s">
        <v>490</v>
      </c>
      <c r="I1412" s="77" t="s">
        <v>484</v>
      </c>
      <c r="J1412" s="77" t="s">
        <v>498</v>
      </c>
      <c r="K1412" s="78">
        <v>45621</v>
      </c>
      <c r="L1412" s="15" t="s">
        <v>484</v>
      </c>
      <c r="N1412" t="s">
        <v>493</v>
      </c>
    </row>
    <row r="1413" spans="1:14" x14ac:dyDescent="0.25">
      <c r="A1413" s="15" t="s">
        <v>482</v>
      </c>
      <c r="B1413" s="16" t="s">
        <v>528</v>
      </c>
      <c r="C1413" s="17" t="s">
        <v>365</v>
      </c>
      <c r="D1413" s="17">
        <v>72</v>
      </c>
      <c r="E1413" s="76"/>
      <c r="F1413" s="17"/>
      <c r="G1413" s="77" t="s">
        <v>490</v>
      </c>
      <c r="H1413" s="95" t="s">
        <v>490</v>
      </c>
      <c r="I1413" s="77" t="s">
        <v>484</v>
      </c>
      <c r="J1413" s="77" t="s">
        <v>498</v>
      </c>
      <c r="K1413" s="78">
        <v>45621</v>
      </c>
      <c r="L1413" s="15" t="s">
        <v>484</v>
      </c>
      <c r="N1413" t="s">
        <v>493</v>
      </c>
    </row>
    <row r="1414" spans="1:14" x14ac:dyDescent="0.25">
      <c r="A1414" s="15" t="s">
        <v>482</v>
      </c>
      <c r="B1414" s="16" t="s">
        <v>528</v>
      </c>
      <c r="C1414" s="17" t="s">
        <v>365</v>
      </c>
      <c r="D1414" s="17">
        <v>93</v>
      </c>
      <c r="E1414" s="76"/>
      <c r="F1414" s="17"/>
      <c r="G1414" s="77" t="s">
        <v>490</v>
      </c>
      <c r="H1414" s="95" t="s">
        <v>490</v>
      </c>
      <c r="I1414" s="77" t="s">
        <v>484</v>
      </c>
      <c r="J1414" s="77" t="s">
        <v>498</v>
      </c>
      <c r="K1414" s="78">
        <v>45621</v>
      </c>
      <c r="L1414" s="15" t="s">
        <v>484</v>
      </c>
      <c r="N1414" t="s">
        <v>493</v>
      </c>
    </row>
    <row r="1415" spans="1:14" x14ac:dyDescent="0.25">
      <c r="A1415" s="15" t="s">
        <v>482</v>
      </c>
      <c r="B1415" s="16" t="s">
        <v>528</v>
      </c>
      <c r="C1415" s="17" t="s">
        <v>365</v>
      </c>
      <c r="D1415" s="17">
        <v>184</v>
      </c>
      <c r="E1415" s="76"/>
      <c r="F1415" s="17"/>
      <c r="G1415" s="77" t="s">
        <v>490</v>
      </c>
      <c r="H1415" s="95" t="s">
        <v>490</v>
      </c>
      <c r="I1415" s="77" t="s">
        <v>484</v>
      </c>
      <c r="J1415" s="77" t="s">
        <v>498</v>
      </c>
      <c r="K1415" s="78">
        <v>45621</v>
      </c>
      <c r="L1415" s="15" t="s">
        <v>484</v>
      </c>
      <c r="N1415" t="s">
        <v>493</v>
      </c>
    </row>
    <row r="1416" spans="1:14" x14ac:dyDescent="0.25">
      <c r="A1416" s="15" t="s">
        <v>482</v>
      </c>
      <c r="B1416" s="16" t="s">
        <v>528</v>
      </c>
      <c r="C1416" s="17" t="s">
        <v>365</v>
      </c>
      <c r="D1416" s="17">
        <v>195</v>
      </c>
      <c r="E1416" s="76"/>
      <c r="F1416" s="17"/>
      <c r="G1416" s="77" t="s">
        <v>490</v>
      </c>
      <c r="H1416" s="95" t="s">
        <v>490</v>
      </c>
      <c r="I1416" s="77" t="s">
        <v>484</v>
      </c>
      <c r="J1416" s="77" t="s">
        <v>498</v>
      </c>
      <c r="K1416" s="78">
        <v>45621</v>
      </c>
      <c r="L1416" s="15" t="s">
        <v>484</v>
      </c>
      <c r="N1416" t="s">
        <v>493</v>
      </c>
    </row>
    <row r="1417" spans="1:14" x14ac:dyDescent="0.25">
      <c r="A1417" s="15" t="s">
        <v>482</v>
      </c>
      <c r="B1417" s="16" t="s">
        <v>528</v>
      </c>
      <c r="C1417" s="17" t="s">
        <v>366</v>
      </c>
      <c r="D1417" s="17">
        <v>71</v>
      </c>
      <c r="E1417" s="76"/>
      <c r="F1417" s="17"/>
      <c r="G1417" s="77" t="s">
        <v>483</v>
      </c>
      <c r="H1417" s="77" t="s">
        <v>483</v>
      </c>
      <c r="I1417" s="77" t="s">
        <v>484</v>
      </c>
      <c r="J1417" s="77" t="s">
        <v>485</v>
      </c>
      <c r="K1417" s="78">
        <v>45558</v>
      </c>
      <c r="L1417" s="15" t="s">
        <v>484</v>
      </c>
      <c r="N1417" t="s">
        <v>502</v>
      </c>
    </row>
    <row r="1418" spans="1:14" x14ac:dyDescent="0.25">
      <c r="A1418" t="s">
        <v>20</v>
      </c>
      <c r="B1418" s="1" t="s">
        <v>528</v>
      </c>
      <c r="C1418" s="5" t="s">
        <v>367</v>
      </c>
      <c r="D1418" s="5">
        <v>10</v>
      </c>
      <c r="F1418" s="5"/>
      <c r="G1418" s="75" t="s">
        <v>483</v>
      </c>
      <c r="H1418" s="75" t="s">
        <v>483</v>
      </c>
      <c r="I1418" s="75" t="s">
        <v>495</v>
      </c>
      <c r="J1418" s="75" t="s">
        <v>485</v>
      </c>
      <c r="N1418" t="s">
        <v>496</v>
      </c>
    </row>
    <row r="1419" spans="1:14" x14ac:dyDescent="0.25">
      <c r="A1419" s="15" t="s">
        <v>482</v>
      </c>
      <c r="B1419" s="16" t="s">
        <v>528</v>
      </c>
      <c r="C1419" s="17" t="s">
        <v>367</v>
      </c>
      <c r="D1419" s="17" t="s">
        <v>532</v>
      </c>
      <c r="E1419" s="76"/>
      <c r="F1419" s="17"/>
      <c r="G1419" s="77" t="s">
        <v>483</v>
      </c>
      <c r="H1419" s="77" t="s">
        <v>483</v>
      </c>
      <c r="I1419" s="77" t="s">
        <v>484</v>
      </c>
      <c r="J1419" s="77" t="s">
        <v>485</v>
      </c>
      <c r="K1419" s="78">
        <v>45558</v>
      </c>
      <c r="L1419" s="15" t="s">
        <v>484</v>
      </c>
    </row>
    <row r="1420" spans="1:14" x14ac:dyDescent="0.25">
      <c r="A1420" s="15" t="s">
        <v>482</v>
      </c>
      <c r="B1420" s="16" t="s">
        <v>528</v>
      </c>
      <c r="C1420" s="17" t="s">
        <v>367</v>
      </c>
      <c r="D1420" s="17" t="s">
        <v>533</v>
      </c>
      <c r="E1420" s="76"/>
      <c r="F1420" s="17"/>
      <c r="G1420" s="77" t="s">
        <v>483</v>
      </c>
      <c r="H1420" s="77" t="s">
        <v>483</v>
      </c>
      <c r="I1420" s="77" t="s">
        <v>484</v>
      </c>
      <c r="J1420" s="77" t="s">
        <v>485</v>
      </c>
      <c r="K1420" s="78">
        <v>45558</v>
      </c>
      <c r="L1420" s="15" t="s">
        <v>484</v>
      </c>
    </row>
    <row r="1421" spans="1:14" x14ac:dyDescent="0.25">
      <c r="A1421" s="15" t="s">
        <v>482</v>
      </c>
      <c r="B1421" s="16" t="s">
        <v>528</v>
      </c>
      <c r="C1421" s="17" t="s">
        <v>367</v>
      </c>
      <c r="D1421" s="17" t="s">
        <v>534</v>
      </c>
      <c r="E1421" s="76"/>
      <c r="F1421" s="17"/>
      <c r="G1421" s="77" t="s">
        <v>483</v>
      </c>
      <c r="H1421" s="77" t="s">
        <v>483</v>
      </c>
      <c r="I1421" s="77" t="s">
        <v>484</v>
      </c>
      <c r="J1421" s="77" t="s">
        <v>485</v>
      </c>
      <c r="K1421" s="78">
        <v>45558</v>
      </c>
      <c r="L1421" s="15" t="s">
        <v>484</v>
      </c>
    </row>
    <row r="1422" spans="1:14" x14ac:dyDescent="0.25">
      <c r="A1422" s="15" t="s">
        <v>482</v>
      </c>
      <c r="B1422" s="16" t="s">
        <v>528</v>
      </c>
      <c r="C1422" s="17" t="s">
        <v>367</v>
      </c>
      <c r="D1422" s="17">
        <v>215</v>
      </c>
      <c r="E1422" s="76"/>
      <c r="F1422" s="17"/>
      <c r="G1422" s="77" t="s">
        <v>483</v>
      </c>
      <c r="H1422" s="77" t="s">
        <v>483</v>
      </c>
      <c r="I1422" s="77" t="s">
        <v>484</v>
      </c>
      <c r="J1422" s="77" t="s">
        <v>485</v>
      </c>
      <c r="K1422" s="78">
        <v>45544</v>
      </c>
      <c r="L1422" s="15" t="s">
        <v>484</v>
      </c>
      <c r="N1422" t="s">
        <v>496</v>
      </c>
    </row>
    <row r="1423" spans="1:14" x14ac:dyDescent="0.25">
      <c r="A1423" s="15" t="s">
        <v>482</v>
      </c>
      <c r="B1423" s="16" t="s">
        <v>528</v>
      </c>
      <c r="C1423" s="17" t="s">
        <v>368</v>
      </c>
      <c r="D1423" s="17" t="s">
        <v>163</v>
      </c>
      <c r="E1423" s="76"/>
      <c r="F1423" s="17"/>
      <c r="G1423" s="77" t="s">
        <v>490</v>
      </c>
      <c r="H1423" s="95" t="s">
        <v>483</v>
      </c>
      <c r="I1423" s="77" t="s">
        <v>484</v>
      </c>
      <c r="J1423" s="77" t="s">
        <v>485</v>
      </c>
      <c r="K1423" s="78">
        <v>45530</v>
      </c>
      <c r="L1423" s="77" t="s">
        <v>484</v>
      </c>
      <c r="N1423" t="s">
        <v>496</v>
      </c>
    </row>
    <row r="1424" spans="1:14" x14ac:dyDescent="0.25">
      <c r="A1424" s="83" t="s">
        <v>488</v>
      </c>
      <c r="B1424" s="98" t="s">
        <v>528</v>
      </c>
      <c r="C1424" s="84" t="s">
        <v>348</v>
      </c>
      <c r="D1424" s="84">
        <v>66</v>
      </c>
      <c r="E1424" s="85"/>
      <c r="F1424" s="84"/>
      <c r="G1424" s="86" t="s">
        <v>483</v>
      </c>
      <c r="H1424" s="86" t="s">
        <v>483</v>
      </c>
      <c r="I1424" s="86" t="s">
        <v>497</v>
      </c>
      <c r="J1424" s="86" t="s">
        <v>485</v>
      </c>
      <c r="K1424" s="87">
        <v>45593</v>
      </c>
      <c r="L1424" s="83" t="s">
        <v>484</v>
      </c>
      <c r="M1424" s="86" t="s">
        <v>492</v>
      </c>
      <c r="N1424" t="s">
        <v>493</v>
      </c>
    </row>
    <row r="1425" spans="1:14" x14ac:dyDescent="0.25">
      <c r="A1425" s="83" t="s">
        <v>488</v>
      </c>
      <c r="B1425" s="98" t="s">
        <v>528</v>
      </c>
      <c r="C1425" s="84" t="s">
        <v>348</v>
      </c>
      <c r="D1425" s="84">
        <v>67</v>
      </c>
      <c r="E1425" s="85"/>
      <c r="F1425" s="84"/>
      <c r="G1425" s="86" t="s">
        <v>483</v>
      </c>
      <c r="H1425" s="86" t="s">
        <v>483</v>
      </c>
      <c r="I1425" s="86" t="s">
        <v>497</v>
      </c>
      <c r="J1425" s="86" t="s">
        <v>485</v>
      </c>
      <c r="K1425" s="87">
        <v>45593</v>
      </c>
      <c r="L1425" s="83" t="s">
        <v>484</v>
      </c>
      <c r="M1425" s="86" t="s">
        <v>492</v>
      </c>
      <c r="N1425" t="s">
        <v>493</v>
      </c>
    </row>
    <row r="1426" spans="1:14" x14ac:dyDescent="0.25">
      <c r="A1426" s="15" t="s">
        <v>482</v>
      </c>
      <c r="B1426" s="16" t="s">
        <v>528</v>
      </c>
      <c r="C1426" s="17" t="s">
        <v>348</v>
      </c>
      <c r="D1426" s="17">
        <v>70</v>
      </c>
      <c r="E1426" s="76"/>
      <c r="F1426" s="17"/>
      <c r="G1426" s="77" t="s">
        <v>490</v>
      </c>
      <c r="H1426" s="95" t="s">
        <v>490</v>
      </c>
      <c r="I1426" s="77" t="s">
        <v>484</v>
      </c>
      <c r="J1426" s="77" t="s">
        <v>498</v>
      </c>
      <c r="K1426" s="78">
        <v>45621</v>
      </c>
      <c r="L1426" s="15" t="s">
        <v>484</v>
      </c>
      <c r="M1426" s="75"/>
      <c r="N1426" t="s">
        <v>493</v>
      </c>
    </row>
    <row r="1427" spans="1:14" x14ac:dyDescent="0.25">
      <c r="A1427" s="15" t="s">
        <v>482</v>
      </c>
      <c r="B1427" s="16" t="s">
        <v>528</v>
      </c>
      <c r="C1427" s="17" t="s">
        <v>348</v>
      </c>
      <c r="D1427" s="17">
        <v>111</v>
      </c>
      <c r="E1427" s="76"/>
      <c r="F1427" s="17"/>
      <c r="G1427" s="77" t="s">
        <v>490</v>
      </c>
      <c r="H1427" s="95" t="s">
        <v>490</v>
      </c>
      <c r="I1427" s="77" t="s">
        <v>484</v>
      </c>
      <c r="J1427" s="77" t="s">
        <v>498</v>
      </c>
      <c r="K1427" s="78">
        <v>45621</v>
      </c>
      <c r="L1427" s="15" t="s">
        <v>484</v>
      </c>
      <c r="N1427" t="s">
        <v>493</v>
      </c>
    </row>
    <row r="1428" spans="1:14" x14ac:dyDescent="0.25">
      <c r="A1428" s="15" t="s">
        <v>482</v>
      </c>
      <c r="B1428" s="16" t="s">
        <v>528</v>
      </c>
      <c r="C1428" s="17" t="s">
        <v>348</v>
      </c>
      <c r="D1428" s="17">
        <v>132</v>
      </c>
      <c r="E1428" s="76"/>
      <c r="F1428" s="17"/>
      <c r="G1428" s="77" t="s">
        <v>490</v>
      </c>
      <c r="H1428" s="95" t="s">
        <v>490</v>
      </c>
      <c r="I1428" s="77" t="s">
        <v>484</v>
      </c>
      <c r="J1428" s="77" t="s">
        <v>498</v>
      </c>
      <c r="K1428" s="78">
        <v>45621</v>
      </c>
      <c r="L1428" s="15" t="s">
        <v>484</v>
      </c>
      <c r="N1428" t="s">
        <v>493</v>
      </c>
    </row>
    <row r="1429" spans="1:14" x14ac:dyDescent="0.25">
      <c r="A1429" s="15" t="s">
        <v>482</v>
      </c>
      <c r="B1429" s="16" t="s">
        <v>528</v>
      </c>
      <c r="C1429" s="17" t="s">
        <v>369</v>
      </c>
      <c r="D1429" s="17">
        <v>1</v>
      </c>
      <c r="E1429" s="76"/>
      <c r="F1429" s="17"/>
      <c r="G1429" s="77" t="s">
        <v>483</v>
      </c>
      <c r="H1429" s="77" t="s">
        <v>483</v>
      </c>
      <c r="I1429" s="77" t="s">
        <v>484</v>
      </c>
      <c r="J1429" s="77" t="s">
        <v>485</v>
      </c>
      <c r="K1429" s="78">
        <v>45530</v>
      </c>
      <c r="L1429" s="77" t="s">
        <v>484</v>
      </c>
      <c r="N1429" t="s">
        <v>496</v>
      </c>
    </row>
    <row r="1430" spans="1:14" x14ac:dyDescent="0.25">
      <c r="A1430" s="15" t="s">
        <v>482</v>
      </c>
      <c r="B1430" s="16" t="s">
        <v>528</v>
      </c>
      <c r="C1430" s="17" t="s">
        <v>369</v>
      </c>
      <c r="D1430" s="17" t="s">
        <v>370</v>
      </c>
      <c r="E1430" s="76"/>
      <c r="F1430" s="17"/>
      <c r="G1430" s="77" t="s">
        <v>483</v>
      </c>
      <c r="H1430" s="77" t="s">
        <v>483</v>
      </c>
      <c r="I1430" s="77" t="s">
        <v>484</v>
      </c>
      <c r="J1430" s="77" t="s">
        <v>485</v>
      </c>
      <c r="K1430" s="78">
        <v>45530</v>
      </c>
      <c r="L1430" s="77" t="s">
        <v>484</v>
      </c>
      <c r="N1430" t="s">
        <v>496</v>
      </c>
    </row>
    <row r="1431" spans="1:14" x14ac:dyDescent="0.25">
      <c r="A1431" s="15" t="s">
        <v>482</v>
      </c>
      <c r="B1431" s="16" t="s">
        <v>528</v>
      </c>
      <c r="C1431" s="17" t="s">
        <v>369</v>
      </c>
      <c r="D1431" s="17" t="s">
        <v>371</v>
      </c>
      <c r="E1431" s="76"/>
      <c r="F1431" s="17"/>
      <c r="G1431" s="77" t="s">
        <v>483</v>
      </c>
      <c r="H1431" s="77" t="s">
        <v>483</v>
      </c>
      <c r="I1431" s="77" t="s">
        <v>484</v>
      </c>
      <c r="J1431" s="77" t="s">
        <v>485</v>
      </c>
      <c r="K1431" s="78">
        <v>45558</v>
      </c>
      <c r="L1431" s="77" t="s">
        <v>484</v>
      </c>
      <c r="N1431" t="s">
        <v>496</v>
      </c>
    </row>
    <row r="1432" spans="1:14" x14ac:dyDescent="0.25">
      <c r="A1432" s="83" t="s">
        <v>488</v>
      </c>
      <c r="B1432" s="98" t="s">
        <v>528</v>
      </c>
      <c r="C1432" s="84" t="s">
        <v>372</v>
      </c>
      <c r="D1432" s="84">
        <v>156</v>
      </c>
      <c r="E1432" s="85"/>
      <c r="F1432" s="84"/>
      <c r="G1432" s="86" t="s">
        <v>483</v>
      </c>
      <c r="H1432" s="86" t="s">
        <v>483</v>
      </c>
      <c r="I1432" s="86" t="s">
        <v>497</v>
      </c>
      <c r="J1432" s="86" t="s">
        <v>485</v>
      </c>
      <c r="K1432" s="87">
        <v>45558</v>
      </c>
      <c r="L1432" s="83" t="s">
        <v>484</v>
      </c>
      <c r="M1432" s="86" t="s">
        <v>492</v>
      </c>
      <c r="N1432" t="s">
        <v>493</v>
      </c>
    </row>
    <row r="1433" spans="1:14" x14ac:dyDescent="0.25">
      <c r="A1433" s="83" t="s">
        <v>488</v>
      </c>
      <c r="B1433" s="98" t="s">
        <v>528</v>
      </c>
      <c r="C1433" s="84" t="s">
        <v>372</v>
      </c>
      <c r="D1433" s="84">
        <v>157</v>
      </c>
      <c r="E1433" s="85"/>
      <c r="F1433" s="84"/>
      <c r="G1433" s="86" t="s">
        <v>483</v>
      </c>
      <c r="H1433" s="86" t="s">
        <v>483</v>
      </c>
      <c r="I1433" s="86" t="s">
        <v>497</v>
      </c>
      <c r="J1433" s="86" t="s">
        <v>485</v>
      </c>
      <c r="K1433" s="87">
        <v>45558</v>
      </c>
      <c r="L1433" s="83" t="s">
        <v>484</v>
      </c>
      <c r="M1433" s="86" t="s">
        <v>492</v>
      </c>
      <c r="N1433" t="s">
        <v>493</v>
      </c>
    </row>
    <row r="1434" spans="1:14" x14ac:dyDescent="0.25">
      <c r="A1434" s="15" t="s">
        <v>482</v>
      </c>
      <c r="B1434" s="16" t="s">
        <v>528</v>
      </c>
      <c r="C1434" s="17" t="s">
        <v>373</v>
      </c>
      <c r="D1434" s="17" t="s">
        <v>535</v>
      </c>
      <c r="E1434" s="76"/>
      <c r="F1434" s="17"/>
      <c r="G1434" s="77" t="s">
        <v>490</v>
      </c>
      <c r="H1434" s="95" t="s">
        <v>490</v>
      </c>
      <c r="I1434" s="77" t="s">
        <v>484</v>
      </c>
      <c r="J1434" s="77" t="s">
        <v>498</v>
      </c>
      <c r="K1434" s="78">
        <v>45593</v>
      </c>
      <c r="L1434" s="15" t="s">
        <v>484</v>
      </c>
      <c r="N1434" t="s">
        <v>493</v>
      </c>
    </row>
    <row r="1435" spans="1:14" x14ac:dyDescent="0.25">
      <c r="A1435" s="15" t="s">
        <v>482</v>
      </c>
      <c r="B1435" s="16" t="s">
        <v>528</v>
      </c>
      <c r="C1435" s="17" t="s">
        <v>373</v>
      </c>
      <c r="D1435" s="17">
        <v>109</v>
      </c>
      <c r="E1435" s="76"/>
      <c r="F1435" s="17"/>
      <c r="G1435" s="77" t="s">
        <v>490</v>
      </c>
      <c r="H1435" s="95" t="s">
        <v>490</v>
      </c>
      <c r="I1435" s="77" t="s">
        <v>484</v>
      </c>
      <c r="J1435" s="77" t="s">
        <v>498</v>
      </c>
      <c r="K1435" s="78">
        <v>45621</v>
      </c>
      <c r="L1435" s="15" t="s">
        <v>484</v>
      </c>
      <c r="N1435" t="s">
        <v>493</v>
      </c>
    </row>
    <row r="1436" spans="1:14" x14ac:dyDescent="0.25">
      <c r="A1436" t="s">
        <v>20</v>
      </c>
      <c r="B1436" s="1" t="s">
        <v>528</v>
      </c>
      <c r="C1436" s="5" t="s">
        <v>373</v>
      </c>
      <c r="D1436" s="5">
        <v>160</v>
      </c>
      <c r="F1436" s="5"/>
      <c r="H1436" s="89"/>
      <c r="N1436" t="s">
        <v>493</v>
      </c>
    </row>
    <row r="1437" spans="1:14" x14ac:dyDescent="0.25">
      <c r="A1437" s="15" t="s">
        <v>482</v>
      </c>
      <c r="B1437" s="16" t="s">
        <v>528</v>
      </c>
      <c r="C1437" s="17" t="s">
        <v>374</v>
      </c>
      <c r="D1437" s="17">
        <v>124</v>
      </c>
      <c r="E1437" s="76"/>
      <c r="F1437" s="17"/>
      <c r="G1437" s="77" t="s">
        <v>483</v>
      </c>
      <c r="H1437" s="77" t="s">
        <v>483</v>
      </c>
      <c r="I1437" s="77" t="s">
        <v>484</v>
      </c>
      <c r="J1437" s="77" t="s">
        <v>485</v>
      </c>
      <c r="K1437" s="78">
        <v>45558</v>
      </c>
      <c r="L1437" s="77" t="s">
        <v>484</v>
      </c>
      <c r="N1437" t="s">
        <v>493</v>
      </c>
    </row>
    <row r="1438" spans="1:14" x14ac:dyDescent="0.25">
      <c r="A1438" s="15" t="s">
        <v>482</v>
      </c>
      <c r="B1438" s="16" t="s">
        <v>528</v>
      </c>
      <c r="C1438" s="17" t="s">
        <v>374</v>
      </c>
      <c r="D1438" s="17">
        <v>125</v>
      </c>
      <c r="E1438" s="76"/>
      <c r="F1438" s="17"/>
      <c r="G1438" s="77" t="s">
        <v>483</v>
      </c>
      <c r="H1438" s="77" t="s">
        <v>483</v>
      </c>
      <c r="I1438" s="77" t="s">
        <v>484</v>
      </c>
      <c r="J1438" s="77" t="s">
        <v>485</v>
      </c>
      <c r="K1438" s="78">
        <v>45530</v>
      </c>
      <c r="L1438" s="77" t="s">
        <v>484</v>
      </c>
      <c r="N1438" t="s">
        <v>493</v>
      </c>
    </row>
    <row r="1439" spans="1:14" x14ac:dyDescent="0.25">
      <c r="A1439" s="2" t="s">
        <v>52</v>
      </c>
      <c r="B1439" s="3" t="s">
        <v>536</v>
      </c>
      <c r="C1439" s="6"/>
      <c r="D1439" s="6"/>
      <c r="E1439" s="7">
        <f>COUNTIFS(A1440:A1475,"2025-2026")</f>
        <v>36</v>
      </c>
      <c r="F1439" s="5"/>
      <c r="H1439" s="89"/>
    </row>
    <row r="1440" spans="1:14" x14ac:dyDescent="0.25">
      <c r="A1440" t="s">
        <v>52</v>
      </c>
      <c r="B1440" s="1" t="s">
        <v>528</v>
      </c>
      <c r="C1440" s="5" t="s">
        <v>375</v>
      </c>
      <c r="D1440" s="5">
        <v>163</v>
      </c>
      <c r="F1440" s="5"/>
      <c r="H1440" s="89"/>
      <c r="N1440" t="s">
        <v>493</v>
      </c>
    </row>
    <row r="1441" spans="1:14" x14ac:dyDescent="0.25">
      <c r="A1441" t="s">
        <v>52</v>
      </c>
      <c r="B1441" s="1" t="s">
        <v>528</v>
      </c>
      <c r="C1441" s="5" t="s">
        <v>354</v>
      </c>
      <c r="D1441" s="5">
        <v>101</v>
      </c>
      <c r="F1441" s="5"/>
      <c r="H1441" s="89"/>
      <c r="N1441" t="s">
        <v>493</v>
      </c>
    </row>
    <row r="1442" spans="1:14" x14ac:dyDescent="0.25">
      <c r="A1442" t="s">
        <v>52</v>
      </c>
      <c r="B1442" s="1" t="s">
        <v>528</v>
      </c>
      <c r="C1442" s="5" t="s">
        <v>354</v>
      </c>
      <c r="D1442" s="5">
        <v>109</v>
      </c>
      <c r="F1442" s="5"/>
      <c r="H1442" s="89"/>
      <c r="N1442" t="s">
        <v>493</v>
      </c>
    </row>
    <row r="1443" spans="1:14" x14ac:dyDescent="0.25">
      <c r="A1443" t="s">
        <v>52</v>
      </c>
      <c r="B1443" s="1" t="s">
        <v>528</v>
      </c>
      <c r="C1443" s="5" t="s">
        <v>354</v>
      </c>
      <c r="D1443" s="5">
        <v>128</v>
      </c>
      <c r="F1443" s="5"/>
      <c r="H1443" s="89"/>
      <c r="N1443" t="s">
        <v>502</v>
      </c>
    </row>
    <row r="1444" spans="1:14" x14ac:dyDescent="0.25">
      <c r="A1444" t="s">
        <v>52</v>
      </c>
      <c r="B1444" s="1" t="s">
        <v>528</v>
      </c>
      <c r="C1444" s="5" t="s">
        <v>354</v>
      </c>
      <c r="D1444" s="5">
        <v>52</v>
      </c>
      <c r="F1444" s="5"/>
      <c r="H1444" s="89"/>
      <c r="N1444" t="s">
        <v>493</v>
      </c>
    </row>
    <row r="1445" spans="1:14" x14ac:dyDescent="0.25">
      <c r="A1445" t="s">
        <v>52</v>
      </c>
      <c r="B1445" s="1" t="s">
        <v>528</v>
      </c>
      <c r="C1445" s="5" t="s">
        <v>347</v>
      </c>
      <c r="D1445" s="5">
        <v>80</v>
      </c>
      <c r="F1445" s="5"/>
      <c r="H1445" s="89"/>
      <c r="N1445" t="s">
        <v>493</v>
      </c>
    </row>
    <row r="1446" spans="1:14" x14ac:dyDescent="0.25">
      <c r="A1446" t="s">
        <v>52</v>
      </c>
      <c r="B1446" s="1" t="s">
        <v>528</v>
      </c>
      <c r="C1446" s="5" t="s">
        <v>365</v>
      </c>
      <c r="D1446" s="5">
        <v>196</v>
      </c>
      <c r="F1446" s="5"/>
      <c r="H1446" s="89"/>
      <c r="N1446" t="s">
        <v>493</v>
      </c>
    </row>
    <row r="1447" spans="1:14" x14ac:dyDescent="0.25">
      <c r="A1447" t="s">
        <v>52</v>
      </c>
      <c r="B1447" s="1" t="s">
        <v>528</v>
      </c>
      <c r="C1447" s="5" t="s">
        <v>185</v>
      </c>
      <c r="D1447" s="5">
        <v>119</v>
      </c>
      <c r="F1447" s="5"/>
      <c r="H1447" s="89"/>
      <c r="N1447" t="s">
        <v>493</v>
      </c>
    </row>
    <row r="1448" spans="1:14" x14ac:dyDescent="0.25">
      <c r="A1448" t="s">
        <v>52</v>
      </c>
      <c r="B1448" s="1" t="s">
        <v>528</v>
      </c>
      <c r="C1448" s="5" t="s">
        <v>185</v>
      </c>
      <c r="D1448" s="5">
        <v>123</v>
      </c>
      <c r="F1448" s="5"/>
      <c r="H1448" s="89"/>
      <c r="N1448" t="s">
        <v>493</v>
      </c>
    </row>
    <row r="1449" spans="1:14" x14ac:dyDescent="0.25">
      <c r="A1449" t="s">
        <v>52</v>
      </c>
      <c r="B1449" s="1" t="s">
        <v>528</v>
      </c>
      <c r="C1449" s="5" t="s">
        <v>185</v>
      </c>
      <c r="D1449" s="5">
        <v>132.1</v>
      </c>
      <c r="F1449" s="5"/>
      <c r="H1449" s="89"/>
      <c r="N1449" t="s">
        <v>493</v>
      </c>
    </row>
    <row r="1450" spans="1:14" x14ac:dyDescent="0.25">
      <c r="A1450" t="s">
        <v>52</v>
      </c>
      <c r="B1450" s="1" t="s">
        <v>528</v>
      </c>
      <c r="C1450" s="5" t="s">
        <v>185</v>
      </c>
      <c r="D1450" s="5">
        <v>132.19999999999999</v>
      </c>
      <c r="F1450" s="5"/>
      <c r="H1450" s="89"/>
      <c r="N1450" t="s">
        <v>493</v>
      </c>
    </row>
    <row r="1451" spans="1:14" x14ac:dyDescent="0.25">
      <c r="A1451" t="s">
        <v>52</v>
      </c>
      <c r="B1451" s="1" t="s">
        <v>528</v>
      </c>
      <c r="C1451" s="5" t="s">
        <v>359</v>
      </c>
      <c r="D1451" s="5" t="s">
        <v>376</v>
      </c>
      <c r="F1451" s="5"/>
      <c r="H1451" s="89"/>
      <c r="N1451" t="s">
        <v>496</v>
      </c>
    </row>
    <row r="1452" spans="1:14" x14ac:dyDescent="0.25">
      <c r="A1452" t="s">
        <v>52</v>
      </c>
      <c r="B1452" s="1" t="s">
        <v>528</v>
      </c>
      <c r="C1452" s="5" t="s">
        <v>359</v>
      </c>
      <c r="D1452" s="5" t="s">
        <v>377</v>
      </c>
      <c r="F1452" s="5"/>
      <c r="H1452" s="89"/>
      <c r="N1452" t="s">
        <v>496</v>
      </c>
    </row>
    <row r="1453" spans="1:14" x14ac:dyDescent="0.25">
      <c r="A1453" t="s">
        <v>52</v>
      </c>
      <c r="B1453" s="1" t="s">
        <v>528</v>
      </c>
      <c r="C1453" s="5" t="s">
        <v>359</v>
      </c>
      <c r="D1453" s="5">
        <v>303</v>
      </c>
      <c r="F1453" s="5"/>
      <c r="H1453" s="89"/>
      <c r="N1453" t="s">
        <v>496</v>
      </c>
    </row>
    <row r="1454" spans="1:14" x14ac:dyDescent="0.25">
      <c r="A1454" t="s">
        <v>52</v>
      </c>
      <c r="B1454" s="1" t="s">
        <v>528</v>
      </c>
      <c r="C1454" s="5" t="s">
        <v>378</v>
      </c>
      <c r="D1454" s="5">
        <v>192</v>
      </c>
      <c r="F1454" s="5"/>
      <c r="H1454" s="89"/>
      <c r="N1454" t="s">
        <v>493</v>
      </c>
    </row>
    <row r="1455" spans="1:14" x14ac:dyDescent="0.25">
      <c r="A1455" t="s">
        <v>52</v>
      </c>
      <c r="B1455" s="1" t="s">
        <v>528</v>
      </c>
      <c r="C1455" s="5" t="s">
        <v>362</v>
      </c>
      <c r="D1455" s="5">
        <v>167</v>
      </c>
      <c r="F1455" s="5"/>
      <c r="H1455" s="89"/>
      <c r="N1455" t="s">
        <v>493</v>
      </c>
    </row>
    <row r="1456" spans="1:14" x14ac:dyDescent="0.25">
      <c r="A1456" t="s">
        <v>52</v>
      </c>
      <c r="B1456" s="1" t="s">
        <v>528</v>
      </c>
      <c r="C1456" s="5" t="s">
        <v>379</v>
      </c>
      <c r="D1456" s="5">
        <v>101</v>
      </c>
      <c r="F1456" s="5"/>
      <c r="H1456" s="89"/>
      <c r="N1456" t="s">
        <v>496</v>
      </c>
    </row>
    <row r="1457" spans="1:14" x14ac:dyDescent="0.25">
      <c r="A1457" t="s">
        <v>52</v>
      </c>
      <c r="B1457" s="1" t="s">
        <v>528</v>
      </c>
      <c r="C1457" s="5" t="s">
        <v>379</v>
      </c>
      <c r="D1457" s="5">
        <v>102</v>
      </c>
      <c r="F1457" s="5"/>
      <c r="H1457" s="89"/>
      <c r="N1457" t="s">
        <v>496</v>
      </c>
    </row>
    <row r="1458" spans="1:14" x14ac:dyDescent="0.25">
      <c r="A1458" t="s">
        <v>52</v>
      </c>
      <c r="B1458" s="1" t="s">
        <v>528</v>
      </c>
      <c r="C1458" s="5" t="s">
        <v>379</v>
      </c>
      <c r="D1458" s="5">
        <v>25</v>
      </c>
      <c r="F1458" s="5"/>
      <c r="H1458" s="89"/>
      <c r="N1458" t="s">
        <v>496</v>
      </c>
    </row>
    <row r="1459" spans="1:14" x14ac:dyDescent="0.25">
      <c r="A1459" t="s">
        <v>52</v>
      </c>
      <c r="B1459" s="1" t="s">
        <v>528</v>
      </c>
      <c r="C1459" s="5" t="s">
        <v>379</v>
      </c>
      <c r="D1459" s="5">
        <v>34</v>
      </c>
      <c r="F1459" s="5"/>
      <c r="H1459" s="89"/>
      <c r="N1459" t="s">
        <v>496</v>
      </c>
    </row>
    <row r="1460" spans="1:14" x14ac:dyDescent="0.25">
      <c r="A1460" t="s">
        <v>52</v>
      </c>
      <c r="B1460" s="1" t="s">
        <v>528</v>
      </c>
      <c r="C1460" s="5" t="s">
        <v>380</v>
      </c>
      <c r="D1460" s="5">
        <v>40</v>
      </c>
      <c r="F1460" s="5"/>
      <c r="H1460" s="89"/>
      <c r="N1460" t="s">
        <v>493</v>
      </c>
    </row>
    <row r="1461" spans="1:14" x14ac:dyDescent="0.25">
      <c r="A1461" t="s">
        <v>52</v>
      </c>
      <c r="B1461" s="1" t="s">
        <v>528</v>
      </c>
      <c r="C1461" s="5" t="s">
        <v>372</v>
      </c>
      <c r="D1461" s="5">
        <v>101</v>
      </c>
      <c r="F1461" s="5"/>
      <c r="H1461" s="89"/>
      <c r="N1461" t="s">
        <v>493</v>
      </c>
    </row>
    <row r="1462" spans="1:14" x14ac:dyDescent="0.25">
      <c r="A1462" t="s">
        <v>52</v>
      </c>
      <c r="B1462" s="1" t="s">
        <v>528</v>
      </c>
      <c r="C1462" s="5" t="s">
        <v>372</v>
      </c>
      <c r="D1462" s="5">
        <v>102</v>
      </c>
      <c r="F1462" s="5"/>
      <c r="H1462" s="89"/>
      <c r="N1462" t="s">
        <v>493</v>
      </c>
    </row>
    <row r="1463" spans="1:14" x14ac:dyDescent="0.25">
      <c r="A1463" t="s">
        <v>52</v>
      </c>
      <c r="B1463" s="1" t="s">
        <v>528</v>
      </c>
      <c r="C1463" s="5" t="s">
        <v>372</v>
      </c>
      <c r="D1463" s="5">
        <v>103</v>
      </c>
      <c r="F1463" s="5"/>
      <c r="H1463" s="89"/>
      <c r="N1463" t="s">
        <v>493</v>
      </c>
    </row>
    <row r="1464" spans="1:14" x14ac:dyDescent="0.25">
      <c r="A1464" t="s">
        <v>52</v>
      </c>
      <c r="B1464" s="1" t="s">
        <v>528</v>
      </c>
      <c r="C1464" s="5" t="s">
        <v>372</v>
      </c>
      <c r="D1464" s="5">
        <v>104</v>
      </c>
      <c r="F1464" s="5"/>
      <c r="H1464" s="89"/>
      <c r="N1464" t="s">
        <v>493</v>
      </c>
    </row>
    <row r="1465" spans="1:14" x14ac:dyDescent="0.25">
      <c r="A1465" t="s">
        <v>52</v>
      </c>
      <c r="B1465" s="1" t="s">
        <v>528</v>
      </c>
      <c r="C1465" s="5" t="s">
        <v>372</v>
      </c>
      <c r="D1465" s="5">
        <v>105</v>
      </c>
      <c r="F1465" s="5"/>
      <c r="H1465" s="89"/>
      <c r="N1465" t="s">
        <v>493</v>
      </c>
    </row>
    <row r="1466" spans="1:14" x14ac:dyDescent="0.25">
      <c r="A1466" t="s">
        <v>52</v>
      </c>
      <c r="B1466" s="1" t="s">
        <v>528</v>
      </c>
      <c r="C1466" s="5" t="s">
        <v>372</v>
      </c>
      <c r="D1466" s="5">
        <v>106</v>
      </c>
      <c r="F1466" s="5"/>
      <c r="H1466" s="89"/>
      <c r="N1466" t="s">
        <v>493</v>
      </c>
    </row>
    <row r="1467" spans="1:14" x14ac:dyDescent="0.25">
      <c r="A1467" t="s">
        <v>52</v>
      </c>
      <c r="B1467" s="1" t="s">
        <v>528</v>
      </c>
      <c r="C1467" s="5" t="s">
        <v>381</v>
      </c>
      <c r="D1467" s="5">
        <v>12</v>
      </c>
      <c r="F1467" s="5"/>
      <c r="H1467" s="89"/>
      <c r="N1467" t="s">
        <v>496</v>
      </c>
    </row>
    <row r="1468" spans="1:14" x14ac:dyDescent="0.25">
      <c r="A1468" t="s">
        <v>52</v>
      </c>
      <c r="B1468" s="1" t="s">
        <v>528</v>
      </c>
      <c r="C1468" s="5" t="s">
        <v>364</v>
      </c>
      <c r="D1468" s="5">
        <v>1</v>
      </c>
      <c r="F1468" s="5"/>
      <c r="H1468" s="89"/>
      <c r="N1468" t="s">
        <v>496</v>
      </c>
    </row>
    <row r="1469" spans="1:14" x14ac:dyDescent="0.25">
      <c r="A1469" t="s">
        <v>52</v>
      </c>
      <c r="B1469" s="1" t="s">
        <v>528</v>
      </c>
      <c r="C1469" s="5" t="s">
        <v>382</v>
      </c>
      <c r="D1469" s="5">
        <v>21</v>
      </c>
      <c r="F1469" s="5"/>
      <c r="H1469" s="89"/>
      <c r="N1469" t="s">
        <v>496</v>
      </c>
    </row>
    <row r="1470" spans="1:14" x14ac:dyDescent="0.25">
      <c r="A1470" t="s">
        <v>52</v>
      </c>
      <c r="B1470" s="1" t="s">
        <v>528</v>
      </c>
      <c r="C1470" s="5" t="s">
        <v>353</v>
      </c>
      <c r="D1470" s="5">
        <v>140</v>
      </c>
      <c r="F1470" s="5"/>
      <c r="H1470" s="89"/>
      <c r="N1470" t="s">
        <v>496</v>
      </c>
    </row>
    <row r="1471" spans="1:14" x14ac:dyDescent="0.25">
      <c r="A1471" t="s">
        <v>52</v>
      </c>
      <c r="B1471" s="1" t="s">
        <v>528</v>
      </c>
      <c r="C1471" s="5" t="s">
        <v>353</v>
      </c>
      <c r="D1471" s="5">
        <v>40</v>
      </c>
      <c r="F1471" s="5"/>
      <c r="H1471" s="89"/>
      <c r="N1471" t="s">
        <v>496</v>
      </c>
    </row>
    <row r="1472" spans="1:14" x14ac:dyDescent="0.25">
      <c r="A1472" t="s">
        <v>52</v>
      </c>
      <c r="B1472" s="1" t="s">
        <v>528</v>
      </c>
      <c r="C1472" s="5" t="s">
        <v>353</v>
      </c>
      <c r="D1472" s="5">
        <v>58</v>
      </c>
      <c r="F1472" s="5"/>
      <c r="H1472" s="89"/>
      <c r="N1472" t="s">
        <v>496</v>
      </c>
    </row>
    <row r="1473" spans="1:14" x14ac:dyDescent="0.25">
      <c r="A1473" t="s">
        <v>52</v>
      </c>
      <c r="B1473" s="1" t="s">
        <v>528</v>
      </c>
      <c r="C1473" s="5" t="s">
        <v>383</v>
      </c>
      <c r="D1473" s="5">
        <v>58</v>
      </c>
      <c r="F1473" s="5"/>
      <c r="H1473" s="89"/>
      <c r="N1473" t="s">
        <v>496</v>
      </c>
    </row>
    <row r="1474" spans="1:14" x14ac:dyDescent="0.25">
      <c r="A1474" t="s">
        <v>52</v>
      </c>
      <c r="B1474" s="1" t="s">
        <v>528</v>
      </c>
      <c r="C1474" s="5" t="s">
        <v>367</v>
      </c>
      <c r="D1474" s="5">
        <v>200</v>
      </c>
      <c r="F1474" s="5"/>
      <c r="H1474" s="89"/>
      <c r="N1474" t="s">
        <v>496</v>
      </c>
    </row>
    <row r="1475" spans="1:14" x14ac:dyDescent="0.25">
      <c r="A1475" t="s">
        <v>52</v>
      </c>
      <c r="B1475" s="1" t="s">
        <v>528</v>
      </c>
      <c r="C1475" s="5" t="s">
        <v>367</v>
      </c>
      <c r="D1475" s="5">
        <v>58</v>
      </c>
      <c r="F1475" s="5"/>
      <c r="H1475" s="89"/>
      <c r="N1475" t="s">
        <v>496</v>
      </c>
    </row>
    <row r="1476" spans="1:14" x14ac:dyDescent="0.25">
      <c r="A1476" s="2" t="s">
        <v>64</v>
      </c>
      <c r="B1476" s="3" t="s">
        <v>536</v>
      </c>
      <c r="C1476" s="6"/>
      <c r="D1476" s="6"/>
      <c r="E1476" s="7">
        <f>COUNTIFS(A1477:A1525,"2026-2027")</f>
        <v>48</v>
      </c>
      <c r="F1476" s="5"/>
      <c r="H1476" s="89"/>
    </row>
    <row r="1477" spans="1:14" x14ac:dyDescent="0.25">
      <c r="A1477" t="s">
        <v>64</v>
      </c>
      <c r="B1477" s="1" t="s">
        <v>528</v>
      </c>
      <c r="C1477" s="5" t="s">
        <v>352</v>
      </c>
      <c r="D1477" s="5">
        <v>70</v>
      </c>
      <c r="F1477" s="5"/>
      <c r="H1477" s="89"/>
      <c r="N1477" t="s">
        <v>502</v>
      </c>
    </row>
    <row r="1478" spans="1:14" x14ac:dyDescent="0.25">
      <c r="A1478" t="s">
        <v>64</v>
      </c>
      <c r="B1478" s="1" t="s">
        <v>528</v>
      </c>
      <c r="C1478" s="5" t="s">
        <v>354</v>
      </c>
      <c r="D1478" s="5">
        <v>120</v>
      </c>
      <c r="F1478" s="5"/>
      <c r="H1478" s="89"/>
      <c r="N1478" t="s">
        <v>493</v>
      </c>
    </row>
    <row r="1479" spans="1:14" x14ac:dyDescent="0.25">
      <c r="A1479" t="s">
        <v>64</v>
      </c>
      <c r="B1479" s="1" t="s">
        <v>528</v>
      </c>
      <c r="C1479" s="5" t="s">
        <v>346</v>
      </c>
      <c r="D1479" s="5">
        <v>27</v>
      </c>
      <c r="F1479" s="5"/>
      <c r="H1479" s="89"/>
      <c r="N1479" t="s">
        <v>493</v>
      </c>
    </row>
    <row r="1480" spans="1:14" x14ac:dyDescent="0.25">
      <c r="A1480" t="s">
        <v>64</v>
      </c>
      <c r="B1480" s="1" t="s">
        <v>528</v>
      </c>
      <c r="C1480" s="5" t="s">
        <v>346</v>
      </c>
      <c r="D1480" s="5">
        <v>29</v>
      </c>
      <c r="F1480" s="5"/>
      <c r="H1480" s="89"/>
      <c r="N1480" t="s">
        <v>493</v>
      </c>
    </row>
    <row r="1481" spans="1:14" x14ac:dyDescent="0.25">
      <c r="A1481" t="s">
        <v>64</v>
      </c>
      <c r="B1481" s="1" t="s">
        <v>528</v>
      </c>
      <c r="C1481" s="5" t="s">
        <v>347</v>
      </c>
      <c r="D1481" s="5">
        <v>101</v>
      </c>
      <c r="F1481" s="5"/>
      <c r="H1481" s="89"/>
      <c r="N1481" t="s">
        <v>493</v>
      </c>
    </row>
    <row r="1482" spans="1:14" x14ac:dyDescent="0.25">
      <c r="A1482" t="s">
        <v>64</v>
      </c>
      <c r="B1482" s="1" t="s">
        <v>528</v>
      </c>
      <c r="C1482" s="5" t="s">
        <v>347</v>
      </c>
      <c r="D1482" s="5">
        <v>25</v>
      </c>
      <c r="F1482" s="5"/>
      <c r="H1482" s="89"/>
      <c r="N1482" t="s">
        <v>493</v>
      </c>
    </row>
    <row r="1483" spans="1:14" x14ac:dyDescent="0.25">
      <c r="A1483" t="s">
        <v>64</v>
      </c>
      <c r="B1483" s="1" t="s">
        <v>528</v>
      </c>
      <c r="C1483" s="5" t="s">
        <v>384</v>
      </c>
      <c r="D1483" s="5">
        <v>116</v>
      </c>
      <c r="F1483" s="5"/>
      <c r="H1483" s="89"/>
      <c r="N1483" t="s">
        <v>493</v>
      </c>
    </row>
    <row r="1484" spans="1:14" x14ac:dyDescent="0.25">
      <c r="A1484" t="s">
        <v>64</v>
      </c>
      <c r="B1484" s="1" t="s">
        <v>528</v>
      </c>
      <c r="C1484" s="5" t="s">
        <v>365</v>
      </c>
      <c r="D1484" s="5">
        <v>91</v>
      </c>
      <c r="F1484" s="5"/>
      <c r="H1484" s="89"/>
      <c r="N1484" t="s">
        <v>493</v>
      </c>
    </row>
    <row r="1485" spans="1:14" x14ac:dyDescent="0.25">
      <c r="A1485" t="s">
        <v>64</v>
      </c>
      <c r="B1485" s="1" t="s">
        <v>528</v>
      </c>
      <c r="C1485" s="5" t="s">
        <v>348</v>
      </c>
      <c r="D1485" s="5">
        <v>12</v>
      </c>
      <c r="F1485" s="5"/>
      <c r="H1485" s="89"/>
      <c r="N1485" t="s">
        <v>493</v>
      </c>
    </row>
    <row r="1486" spans="1:14" x14ac:dyDescent="0.25">
      <c r="A1486" t="s">
        <v>64</v>
      </c>
      <c r="B1486" s="1" t="s">
        <v>528</v>
      </c>
      <c r="C1486" s="5" t="s">
        <v>348</v>
      </c>
      <c r="D1486" s="5">
        <v>60</v>
      </c>
      <c r="F1486" s="5"/>
      <c r="H1486" s="89"/>
      <c r="N1486" t="s">
        <v>493</v>
      </c>
    </row>
    <row r="1487" spans="1:14" x14ac:dyDescent="0.25">
      <c r="A1487" t="s">
        <v>64</v>
      </c>
      <c r="B1487" s="1" t="s">
        <v>528</v>
      </c>
      <c r="C1487" s="5" t="s">
        <v>348</v>
      </c>
      <c r="D1487" s="5">
        <v>63</v>
      </c>
      <c r="F1487" s="5"/>
      <c r="H1487" s="89"/>
      <c r="N1487" t="s">
        <v>493</v>
      </c>
    </row>
    <row r="1488" spans="1:14" x14ac:dyDescent="0.25">
      <c r="A1488" t="s">
        <v>64</v>
      </c>
      <c r="B1488" s="1" t="s">
        <v>528</v>
      </c>
      <c r="C1488" s="5" t="s">
        <v>348</v>
      </c>
      <c r="D1488" s="5">
        <v>72</v>
      </c>
      <c r="F1488" s="5"/>
      <c r="H1488" s="89"/>
      <c r="N1488" t="s">
        <v>493</v>
      </c>
    </row>
    <row r="1489" spans="1:14" x14ac:dyDescent="0.25">
      <c r="A1489" t="s">
        <v>64</v>
      </c>
      <c r="B1489" s="1" t="s">
        <v>528</v>
      </c>
      <c r="C1489" s="5" t="s">
        <v>348</v>
      </c>
      <c r="D1489" s="5">
        <v>80</v>
      </c>
      <c r="F1489" s="5"/>
      <c r="H1489" s="89"/>
      <c r="N1489" t="s">
        <v>493</v>
      </c>
    </row>
    <row r="1490" spans="1:14" x14ac:dyDescent="0.25">
      <c r="A1490" t="s">
        <v>64</v>
      </c>
      <c r="B1490" s="1" t="s">
        <v>528</v>
      </c>
      <c r="C1490" s="5" t="s">
        <v>348</v>
      </c>
      <c r="D1490" s="5">
        <v>84</v>
      </c>
      <c r="F1490" s="5"/>
      <c r="H1490" s="89"/>
      <c r="N1490" t="s">
        <v>493</v>
      </c>
    </row>
    <row r="1491" spans="1:14" x14ac:dyDescent="0.25">
      <c r="A1491" t="s">
        <v>64</v>
      </c>
      <c r="B1491" s="1" t="s">
        <v>528</v>
      </c>
      <c r="C1491" s="5" t="s">
        <v>348</v>
      </c>
      <c r="D1491" s="5">
        <v>86</v>
      </c>
      <c r="F1491" s="5"/>
      <c r="H1491" s="89"/>
      <c r="N1491" t="s">
        <v>493</v>
      </c>
    </row>
    <row r="1492" spans="1:14" x14ac:dyDescent="0.25">
      <c r="A1492" t="s">
        <v>64</v>
      </c>
      <c r="B1492" s="1" t="s">
        <v>528</v>
      </c>
      <c r="C1492" s="5" t="s">
        <v>348</v>
      </c>
      <c r="D1492" s="5">
        <v>88</v>
      </c>
      <c r="F1492" s="5"/>
      <c r="H1492" s="89"/>
      <c r="N1492" t="s">
        <v>493</v>
      </c>
    </row>
    <row r="1493" spans="1:14" x14ac:dyDescent="0.25">
      <c r="A1493" t="s">
        <v>64</v>
      </c>
      <c r="B1493" s="1" t="s">
        <v>528</v>
      </c>
      <c r="C1493" s="5" t="s">
        <v>348</v>
      </c>
      <c r="D1493" s="5">
        <v>98</v>
      </c>
      <c r="F1493" s="5"/>
      <c r="H1493" s="89"/>
      <c r="N1493" t="s">
        <v>493</v>
      </c>
    </row>
    <row r="1494" spans="1:14" x14ac:dyDescent="0.25">
      <c r="A1494" t="s">
        <v>64</v>
      </c>
      <c r="B1494" s="1" t="s">
        <v>528</v>
      </c>
      <c r="C1494" s="5" t="s">
        <v>373</v>
      </c>
      <c r="D1494" s="5">
        <v>103</v>
      </c>
      <c r="F1494" s="5"/>
      <c r="H1494" s="89"/>
      <c r="N1494" t="s">
        <v>493</v>
      </c>
    </row>
    <row r="1495" spans="1:14" x14ac:dyDescent="0.25">
      <c r="A1495" t="s">
        <v>64</v>
      </c>
      <c r="B1495" s="1" t="s">
        <v>528</v>
      </c>
      <c r="C1495" s="5" t="s">
        <v>373</v>
      </c>
      <c r="D1495" s="5">
        <v>120</v>
      </c>
      <c r="F1495" s="5"/>
      <c r="H1495" s="89"/>
      <c r="N1495" t="s">
        <v>493</v>
      </c>
    </row>
    <row r="1496" spans="1:14" x14ac:dyDescent="0.25">
      <c r="A1496" t="s">
        <v>64</v>
      </c>
      <c r="B1496" s="1" t="s">
        <v>528</v>
      </c>
      <c r="C1496" s="5" t="s">
        <v>373</v>
      </c>
      <c r="D1496" s="5">
        <v>153</v>
      </c>
      <c r="F1496" s="5"/>
      <c r="H1496" s="89"/>
      <c r="N1496" t="s">
        <v>493</v>
      </c>
    </row>
    <row r="1497" spans="1:14" x14ac:dyDescent="0.25">
      <c r="A1497" t="s">
        <v>64</v>
      </c>
      <c r="B1497" s="1" t="s">
        <v>528</v>
      </c>
      <c r="C1497" s="5" t="s">
        <v>373</v>
      </c>
      <c r="D1497" s="5">
        <v>64</v>
      </c>
      <c r="F1497" s="5"/>
      <c r="H1497" s="89"/>
      <c r="N1497" t="s">
        <v>493</v>
      </c>
    </row>
    <row r="1498" spans="1:14" x14ac:dyDescent="0.25">
      <c r="A1498" t="s">
        <v>64</v>
      </c>
      <c r="B1498" s="1" t="s">
        <v>528</v>
      </c>
      <c r="C1498" s="5" t="s">
        <v>373</v>
      </c>
      <c r="D1498" s="5">
        <v>65</v>
      </c>
      <c r="F1498" s="5"/>
      <c r="H1498" s="89"/>
      <c r="N1498" t="s">
        <v>493</v>
      </c>
    </row>
    <row r="1499" spans="1:14" x14ac:dyDescent="0.25">
      <c r="A1499" t="s">
        <v>64</v>
      </c>
      <c r="B1499" s="1" t="s">
        <v>528</v>
      </c>
      <c r="C1499" s="5" t="s">
        <v>350</v>
      </c>
      <c r="D1499" s="5">
        <v>191</v>
      </c>
      <c r="F1499" s="5"/>
      <c r="H1499" s="89"/>
      <c r="N1499" t="s">
        <v>493</v>
      </c>
    </row>
    <row r="1500" spans="1:14" x14ac:dyDescent="0.25">
      <c r="A1500" s="15" t="s">
        <v>482</v>
      </c>
      <c r="B1500" s="16" t="s">
        <v>528</v>
      </c>
      <c r="C1500" s="17" t="s">
        <v>350</v>
      </c>
      <c r="D1500" s="17">
        <v>43</v>
      </c>
      <c r="E1500" s="76"/>
      <c r="F1500" s="17"/>
      <c r="G1500" s="77" t="s">
        <v>483</v>
      </c>
      <c r="H1500" s="77" t="s">
        <v>483</v>
      </c>
      <c r="I1500" s="77" t="s">
        <v>484</v>
      </c>
      <c r="J1500" s="77" t="s">
        <v>485</v>
      </c>
      <c r="K1500" s="78">
        <v>45530</v>
      </c>
      <c r="L1500" s="77" t="s">
        <v>484</v>
      </c>
      <c r="N1500" t="s">
        <v>493</v>
      </c>
    </row>
    <row r="1501" spans="1:14" x14ac:dyDescent="0.25">
      <c r="A1501" t="s">
        <v>64</v>
      </c>
      <c r="B1501" s="1" t="s">
        <v>528</v>
      </c>
      <c r="C1501" s="5" t="s">
        <v>350</v>
      </c>
      <c r="D1501" s="5">
        <v>57</v>
      </c>
      <c r="F1501" s="5"/>
      <c r="H1501" s="89"/>
      <c r="N1501" t="s">
        <v>493</v>
      </c>
    </row>
    <row r="1502" spans="1:14" x14ac:dyDescent="0.25">
      <c r="A1502" t="s">
        <v>64</v>
      </c>
      <c r="B1502" s="1" t="s">
        <v>528</v>
      </c>
      <c r="C1502" s="5" t="s">
        <v>385</v>
      </c>
      <c r="D1502" s="5">
        <v>12</v>
      </c>
      <c r="F1502" s="5"/>
      <c r="H1502" s="89"/>
      <c r="N1502" t="s">
        <v>493</v>
      </c>
    </row>
    <row r="1503" spans="1:14" x14ac:dyDescent="0.25">
      <c r="A1503" t="s">
        <v>64</v>
      </c>
      <c r="B1503" s="1" t="s">
        <v>528</v>
      </c>
      <c r="C1503" s="5" t="s">
        <v>378</v>
      </c>
      <c r="D1503" s="5">
        <v>63</v>
      </c>
      <c r="F1503" s="5"/>
      <c r="H1503" s="89"/>
      <c r="N1503" t="s">
        <v>502</v>
      </c>
    </row>
    <row r="1504" spans="1:14" x14ac:dyDescent="0.25">
      <c r="A1504" t="s">
        <v>64</v>
      </c>
      <c r="B1504" s="1" t="s">
        <v>528</v>
      </c>
      <c r="C1504" s="5" t="s">
        <v>379</v>
      </c>
      <c r="D1504" s="5">
        <v>16</v>
      </c>
      <c r="F1504" s="5"/>
      <c r="H1504" s="89"/>
      <c r="N1504" t="s">
        <v>496</v>
      </c>
    </row>
    <row r="1505" spans="1:14" x14ac:dyDescent="0.25">
      <c r="A1505" t="s">
        <v>64</v>
      </c>
      <c r="B1505" s="1" t="s">
        <v>528</v>
      </c>
      <c r="C1505" s="5" t="s">
        <v>379</v>
      </c>
      <c r="D1505" s="5">
        <v>45</v>
      </c>
      <c r="F1505" s="5"/>
      <c r="H1505" s="89"/>
      <c r="N1505" t="s">
        <v>496</v>
      </c>
    </row>
    <row r="1506" spans="1:14" x14ac:dyDescent="0.25">
      <c r="A1506" t="s">
        <v>64</v>
      </c>
      <c r="B1506" s="1" t="s">
        <v>528</v>
      </c>
      <c r="C1506" s="5" t="s">
        <v>366</v>
      </c>
      <c r="D1506" s="5">
        <v>63</v>
      </c>
      <c r="F1506" s="5"/>
      <c r="H1506" s="89"/>
      <c r="N1506" t="s">
        <v>493</v>
      </c>
    </row>
    <row r="1507" spans="1:14" x14ac:dyDescent="0.25">
      <c r="A1507" t="s">
        <v>64</v>
      </c>
      <c r="B1507" s="1" t="s">
        <v>528</v>
      </c>
      <c r="C1507" s="5" t="s">
        <v>386</v>
      </c>
      <c r="D1507" s="5">
        <v>60</v>
      </c>
      <c r="F1507" s="5"/>
      <c r="H1507" s="89"/>
      <c r="N1507" t="s">
        <v>493</v>
      </c>
    </row>
    <row r="1508" spans="1:14" x14ac:dyDescent="0.25">
      <c r="A1508" t="s">
        <v>64</v>
      </c>
      <c r="B1508" s="1" t="s">
        <v>528</v>
      </c>
      <c r="C1508" s="5" t="s">
        <v>387</v>
      </c>
      <c r="D1508" s="5">
        <v>101</v>
      </c>
      <c r="F1508" s="5"/>
      <c r="H1508" s="89"/>
      <c r="N1508" t="s">
        <v>493</v>
      </c>
    </row>
    <row r="1509" spans="1:14" x14ac:dyDescent="0.25">
      <c r="A1509" t="s">
        <v>64</v>
      </c>
      <c r="B1509" s="1" t="s">
        <v>528</v>
      </c>
      <c r="C1509" s="5" t="s">
        <v>356</v>
      </c>
      <c r="D1509" s="5">
        <v>3</v>
      </c>
      <c r="F1509" s="5"/>
      <c r="H1509" s="89"/>
      <c r="N1509" t="s">
        <v>496</v>
      </c>
    </row>
    <row r="1510" spans="1:14" x14ac:dyDescent="0.25">
      <c r="A1510" t="s">
        <v>64</v>
      </c>
      <c r="B1510" s="1" t="s">
        <v>528</v>
      </c>
      <c r="C1510" s="5" t="s">
        <v>388</v>
      </c>
      <c r="D1510" s="5">
        <v>40</v>
      </c>
      <c r="F1510" s="5"/>
      <c r="H1510" s="89"/>
      <c r="N1510" t="s">
        <v>496</v>
      </c>
    </row>
    <row r="1511" spans="1:14" x14ac:dyDescent="0.25">
      <c r="A1511" t="s">
        <v>64</v>
      </c>
      <c r="B1511" s="1" t="s">
        <v>528</v>
      </c>
      <c r="C1511" s="5" t="s">
        <v>389</v>
      </c>
      <c r="D1511" s="5">
        <v>85.1</v>
      </c>
      <c r="F1511" s="5"/>
      <c r="H1511" s="89"/>
      <c r="N1511" t="s">
        <v>496</v>
      </c>
    </row>
    <row r="1512" spans="1:14" x14ac:dyDescent="0.25">
      <c r="A1512" t="s">
        <v>64</v>
      </c>
      <c r="B1512" s="1" t="s">
        <v>528</v>
      </c>
      <c r="C1512" s="5" t="s">
        <v>389</v>
      </c>
      <c r="D1512" s="5">
        <v>85.2</v>
      </c>
      <c r="F1512" s="5"/>
      <c r="H1512" s="89"/>
      <c r="N1512" t="s">
        <v>496</v>
      </c>
    </row>
    <row r="1513" spans="1:14" x14ac:dyDescent="0.25">
      <c r="A1513" t="s">
        <v>64</v>
      </c>
      <c r="B1513" s="1" t="s">
        <v>528</v>
      </c>
      <c r="C1513" s="5" t="s">
        <v>363</v>
      </c>
      <c r="D1513" s="5">
        <v>4</v>
      </c>
      <c r="F1513" s="5"/>
      <c r="H1513" s="89"/>
      <c r="N1513" t="s">
        <v>496</v>
      </c>
    </row>
    <row r="1514" spans="1:14" x14ac:dyDescent="0.25">
      <c r="A1514" t="s">
        <v>64</v>
      </c>
      <c r="B1514" s="1" t="s">
        <v>528</v>
      </c>
      <c r="C1514" s="5" t="s">
        <v>364</v>
      </c>
      <c r="D1514" s="5">
        <v>7</v>
      </c>
      <c r="F1514" s="5"/>
      <c r="H1514" s="89"/>
      <c r="N1514" t="s">
        <v>496</v>
      </c>
    </row>
    <row r="1515" spans="1:14" x14ac:dyDescent="0.25">
      <c r="A1515" t="s">
        <v>64</v>
      </c>
      <c r="B1515" s="1" t="s">
        <v>528</v>
      </c>
      <c r="C1515" s="5" t="s">
        <v>357</v>
      </c>
      <c r="D1515" s="5">
        <v>13</v>
      </c>
      <c r="F1515" s="5"/>
      <c r="H1515" s="89"/>
      <c r="N1515" t="s">
        <v>496</v>
      </c>
    </row>
    <row r="1516" spans="1:14" x14ac:dyDescent="0.25">
      <c r="A1516" t="s">
        <v>64</v>
      </c>
      <c r="B1516" s="1" t="s">
        <v>528</v>
      </c>
      <c r="C1516" s="5" t="s">
        <v>357</v>
      </c>
      <c r="D1516" s="5">
        <v>85.1</v>
      </c>
      <c r="F1516" s="5"/>
      <c r="H1516" s="89"/>
      <c r="N1516" t="s">
        <v>496</v>
      </c>
    </row>
    <row r="1517" spans="1:14" x14ac:dyDescent="0.25">
      <c r="A1517" t="s">
        <v>64</v>
      </c>
      <c r="B1517" s="1" t="s">
        <v>528</v>
      </c>
      <c r="C1517" s="5" t="s">
        <v>357</v>
      </c>
      <c r="D1517" s="5">
        <v>85.2</v>
      </c>
      <c r="F1517" s="5"/>
      <c r="H1517" s="89"/>
      <c r="N1517" t="s">
        <v>496</v>
      </c>
    </row>
    <row r="1518" spans="1:14" x14ac:dyDescent="0.25">
      <c r="A1518" t="s">
        <v>64</v>
      </c>
      <c r="B1518" s="1" t="s">
        <v>528</v>
      </c>
      <c r="C1518" s="5" t="s">
        <v>358</v>
      </c>
      <c r="D1518" s="5">
        <v>64</v>
      </c>
      <c r="F1518" s="5"/>
      <c r="H1518" s="89"/>
      <c r="N1518" t="s">
        <v>496</v>
      </c>
    </row>
    <row r="1519" spans="1:14" x14ac:dyDescent="0.25">
      <c r="A1519" t="s">
        <v>64</v>
      </c>
      <c r="B1519" s="1" t="s">
        <v>528</v>
      </c>
      <c r="C1519" s="5" t="s">
        <v>367</v>
      </c>
      <c r="D1519" s="5" t="s">
        <v>168</v>
      </c>
      <c r="F1519" s="5"/>
      <c r="H1519" s="89"/>
      <c r="N1519" t="s">
        <v>496</v>
      </c>
    </row>
    <row r="1520" spans="1:14" x14ac:dyDescent="0.25">
      <c r="A1520" t="s">
        <v>64</v>
      </c>
      <c r="B1520" s="1" t="s">
        <v>528</v>
      </c>
      <c r="C1520" s="5" t="s">
        <v>367</v>
      </c>
      <c r="D1520" s="5" t="s">
        <v>169</v>
      </c>
      <c r="F1520" s="5"/>
      <c r="H1520" s="89"/>
      <c r="N1520" t="s">
        <v>496</v>
      </c>
    </row>
    <row r="1521" spans="1:14" x14ac:dyDescent="0.25">
      <c r="A1521" t="s">
        <v>64</v>
      </c>
      <c r="B1521" s="1" t="s">
        <v>528</v>
      </c>
      <c r="C1521" s="5" t="s">
        <v>367</v>
      </c>
      <c r="D1521" s="5" t="s">
        <v>390</v>
      </c>
      <c r="F1521" s="5"/>
      <c r="H1521" s="89"/>
      <c r="N1521" t="s">
        <v>496</v>
      </c>
    </row>
    <row r="1522" spans="1:14" x14ac:dyDescent="0.25">
      <c r="A1522" t="s">
        <v>64</v>
      </c>
      <c r="B1522" s="1" t="s">
        <v>528</v>
      </c>
      <c r="C1522" s="5" t="s">
        <v>367</v>
      </c>
      <c r="D1522" s="5">
        <v>25</v>
      </c>
      <c r="F1522" s="5"/>
      <c r="H1522" s="89"/>
      <c r="N1522" t="s">
        <v>496</v>
      </c>
    </row>
    <row r="1523" spans="1:14" x14ac:dyDescent="0.25">
      <c r="A1523" t="s">
        <v>64</v>
      </c>
      <c r="B1523" s="1" t="s">
        <v>528</v>
      </c>
      <c r="C1523" s="5" t="s">
        <v>367</v>
      </c>
      <c r="D1523" s="5">
        <v>4</v>
      </c>
      <c r="F1523" s="5"/>
      <c r="H1523" s="89"/>
      <c r="N1523" t="s">
        <v>496</v>
      </c>
    </row>
    <row r="1524" spans="1:14" x14ac:dyDescent="0.25">
      <c r="A1524" t="s">
        <v>64</v>
      </c>
      <c r="B1524" s="1" t="s">
        <v>528</v>
      </c>
      <c r="C1524" s="5" t="s">
        <v>367</v>
      </c>
      <c r="D1524" s="5">
        <v>49</v>
      </c>
      <c r="F1524" s="5"/>
      <c r="H1524" s="89"/>
      <c r="N1524" t="s">
        <v>496</v>
      </c>
    </row>
    <row r="1525" spans="1:14" x14ac:dyDescent="0.25">
      <c r="A1525" t="s">
        <v>64</v>
      </c>
      <c r="B1525" s="1" t="s">
        <v>528</v>
      </c>
      <c r="C1525" s="5" t="s">
        <v>367</v>
      </c>
      <c r="D1525" s="5">
        <v>5</v>
      </c>
      <c r="F1525" s="5"/>
      <c r="H1525" s="89"/>
      <c r="N1525" t="s">
        <v>496</v>
      </c>
    </row>
    <row r="1526" spans="1:14" x14ac:dyDescent="0.25">
      <c r="A1526" s="2" t="s">
        <v>91</v>
      </c>
      <c r="B1526" s="3" t="s">
        <v>537</v>
      </c>
      <c r="C1526" s="6"/>
      <c r="D1526" s="6"/>
      <c r="E1526" s="7">
        <f>COUNTIFS(A1527:A1598,"2027-2028")</f>
        <v>69</v>
      </c>
      <c r="F1526" s="5"/>
      <c r="H1526" s="89"/>
    </row>
    <row r="1527" spans="1:14" x14ac:dyDescent="0.25">
      <c r="A1527" t="s">
        <v>91</v>
      </c>
      <c r="B1527" s="1" t="s">
        <v>528</v>
      </c>
      <c r="C1527" s="5" t="s">
        <v>351</v>
      </c>
      <c r="D1527" s="5">
        <v>105</v>
      </c>
      <c r="F1527" s="5"/>
      <c r="H1527" s="89"/>
      <c r="N1527" t="s">
        <v>493</v>
      </c>
    </row>
    <row r="1528" spans="1:14" x14ac:dyDescent="0.25">
      <c r="A1528" s="15" t="s">
        <v>482</v>
      </c>
      <c r="B1528" s="16" t="s">
        <v>528</v>
      </c>
      <c r="C1528" s="17" t="s">
        <v>351</v>
      </c>
      <c r="D1528" s="17" t="s">
        <v>538</v>
      </c>
      <c r="E1528" s="76"/>
      <c r="F1528" s="17"/>
      <c r="G1528" s="77" t="s">
        <v>490</v>
      </c>
      <c r="H1528" s="95" t="s">
        <v>490</v>
      </c>
      <c r="I1528" s="77" t="s">
        <v>484</v>
      </c>
      <c r="J1528" s="77" t="s">
        <v>498</v>
      </c>
      <c r="K1528" s="78">
        <v>45621</v>
      </c>
      <c r="L1528" s="15" t="s">
        <v>484</v>
      </c>
      <c r="N1528" t="s">
        <v>493</v>
      </c>
    </row>
    <row r="1529" spans="1:14" x14ac:dyDescent="0.25">
      <c r="A1529" t="s">
        <v>91</v>
      </c>
      <c r="B1529" s="1" t="s">
        <v>528</v>
      </c>
      <c r="C1529" s="5" t="s">
        <v>352</v>
      </c>
      <c r="D1529" s="5">
        <v>20</v>
      </c>
      <c r="F1529" s="5"/>
      <c r="H1529" s="89"/>
      <c r="N1529" t="s">
        <v>493</v>
      </c>
    </row>
    <row r="1530" spans="1:14" x14ac:dyDescent="0.25">
      <c r="A1530" t="s">
        <v>91</v>
      </c>
      <c r="B1530" s="1" t="s">
        <v>528</v>
      </c>
      <c r="C1530" s="5" t="s">
        <v>352</v>
      </c>
      <c r="D1530" s="5">
        <v>98</v>
      </c>
      <c r="F1530" s="5"/>
      <c r="H1530" s="89"/>
      <c r="N1530" t="s">
        <v>493</v>
      </c>
    </row>
    <row r="1531" spans="1:14" x14ac:dyDescent="0.25">
      <c r="A1531" t="s">
        <v>91</v>
      </c>
      <c r="B1531" s="1" t="s">
        <v>528</v>
      </c>
      <c r="C1531" s="5" t="s">
        <v>354</v>
      </c>
      <c r="D1531" s="5">
        <v>126</v>
      </c>
      <c r="F1531" s="5"/>
      <c r="H1531" s="89"/>
      <c r="N1531" t="s">
        <v>502</v>
      </c>
    </row>
    <row r="1532" spans="1:14" x14ac:dyDescent="0.25">
      <c r="A1532" t="s">
        <v>91</v>
      </c>
      <c r="B1532" s="1" t="s">
        <v>528</v>
      </c>
      <c r="C1532" s="5" t="s">
        <v>354</v>
      </c>
      <c r="D1532" s="5">
        <v>50</v>
      </c>
      <c r="F1532" s="5"/>
      <c r="H1532" s="89"/>
      <c r="N1532" t="s">
        <v>493</v>
      </c>
    </row>
    <row r="1533" spans="1:14" x14ac:dyDescent="0.25">
      <c r="A1533" t="s">
        <v>91</v>
      </c>
      <c r="B1533" s="1" t="s">
        <v>528</v>
      </c>
      <c r="C1533" s="5" t="s">
        <v>346</v>
      </c>
      <c r="D1533" s="5">
        <v>134</v>
      </c>
      <c r="F1533" s="5"/>
      <c r="H1533" s="89"/>
      <c r="N1533" t="s">
        <v>493</v>
      </c>
    </row>
    <row r="1534" spans="1:14" x14ac:dyDescent="0.25">
      <c r="A1534" t="s">
        <v>91</v>
      </c>
      <c r="B1534" s="1" t="s">
        <v>528</v>
      </c>
      <c r="C1534" s="5" t="s">
        <v>346</v>
      </c>
      <c r="D1534" s="5">
        <v>153</v>
      </c>
      <c r="F1534" s="5"/>
      <c r="H1534" s="89"/>
      <c r="N1534" t="s">
        <v>493</v>
      </c>
    </row>
    <row r="1535" spans="1:14" x14ac:dyDescent="0.25">
      <c r="A1535" t="s">
        <v>91</v>
      </c>
      <c r="B1535" s="1" t="s">
        <v>528</v>
      </c>
      <c r="C1535" s="5" t="s">
        <v>347</v>
      </c>
      <c r="D1535" s="5">
        <v>110</v>
      </c>
      <c r="F1535" s="5"/>
      <c r="H1535" s="89"/>
      <c r="N1535" t="s">
        <v>493</v>
      </c>
    </row>
    <row r="1536" spans="1:14" x14ac:dyDescent="0.25">
      <c r="A1536" t="s">
        <v>91</v>
      </c>
      <c r="B1536" s="1" t="s">
        <v>528</v>
      </c>
      <c r="C1536" s="5" t="s">
        <v>384</v>
      </c>
      <c r="D1536" s="5">
        <v>105</v>
      </c>
      <c r="F1536" s="5"/>
      <c r="H1536" s="89"/>
      <c r="N1536" t="s">
        <v>493</v>
      </c>
    </row>
    <row r="1537" spans="1:14" x14ac:dyDescent="0.25">
      <c r="A1537" t="s">
        <v>91</v>
      </c>
      <c r="B1537" s="1" t="s">
        <v>528</v>
      </c>
      <c r="C1537" s="5" t="s">
        <v>384</v>
      </c>
      <c r="D1537" s="5">
        <v>108</v>
      </c>
      <c r="F1537" s="5"/>
      <c r="H1537" s="89"/>
      <c r="N1537" t="s">
        <v>493</v>
      </c>
    </row>
    <row r="1538" spans="1:14" x14ac:dyDescent="0.25">
      <c r="A1538" t="s">
        <v>91</v>
      </c>
      <c r="B1538" s="1" t="s">
        <v>528</v>
      </c>
      <c r="C1538" s="5" t="s">
        <v>384</v>
      </c>
      <c r="D1538" s="5">
        <v>112</v>
      </c>
      <c r="F1538" s="5"/>
      <c r="H1538" s="89"/>
      <c r="N1538" t="s">
        <v>493</v>
      </c>
    </row>
    <row r="1539" spans="1:14" x14ac:dyDescent="0.25">
      <c r="A1539" t="s">
        <v>91</v>
      </c>
      <c r="B1539" s="1" t="s">
        <v>528</v>
      </c>
      <c r="C1539" s="5" t="s">
        <v>384</v>
      </c>
      <c r="D1539" s="5">
        <v>113</v>
      </c>
      <c r="F1539" s="5"/>
      <c r="H1539" s="89"/>
      <c r="N1539" t="s">
        <v>493</v>
      </c>
    </row>
    <row r="1540" spans="1:14" x14ac:dyDescent="0.25">
      <c r="A1540" t="s">
        <v>91</v>
      </c>
      <c r="B1540" s="1" t="s">
        <v>528</v>
      </c>
      <c r="C1540" s="5" t="s">
        <v>384</v>
      </c>
      <c r="D1540" s="5">
        <v>114</v>
      </c>
      <c r="F1540" s="5"/>
      <c r="H1540" s="89"/>
      <c r="N1540" t="s">
        <v>493</v>
      </c>
    </row>
    <row r="1541" spans="1:14" x14ac:dyDescent="0.25">
      <c r="A1541" t="s">
        <v>91</v>
      </c>
      <c r="B1541" s="1" t="s">
        <v>528</v>
      </c>
      <c r="C1541" s="5" t="s">
        <v>384</v>
      </c>
      <c r="D1541" s="5" t="s">
        <v>391</v>
      </c>
      <c r="F1541" s="5"/>
      <c r="H1541" s="89"/>
      <c r="N1541" t="s">
        <v>493</v>
      </c>
    </row>
    <row r="1542" spans="1:14" x14ac:dyDescent="0.25">
      <c r="A1542" t="s">
        <v>91</v>
      </c>
      <c r="B1542" s="1" t="s">
        <v>528</v>
      </c>
      <c r="C1542" s="5" t="s">
        <v>384</v>
      </c>
      <c r="D1542" s="5">
        <v>187</v>
      </c>
      <c r="F1542" s="5"/>
      <c r="H1542" s="89"/>
      <c r="N1542" t="s">
        <v>493</v>
      </c>
    </row>
    <row r="1543" spans="1:14" x14ac:dyDescent="0.25">
      <c r="A1543" t="s">
        <v>91</v>
      </c>
      <c r="B1543" s="1" t="s">
        <v>528</v>
      </c>
      <c r="C1543" s="5" t="s">
        <v>384</v>
      </c>
      <c r="D1543" s="5" t="s">
        <v>392</v>
      </c>
      <c r="F1543" s="5"/>
      <c r="H1543" s="89"/>
      <c r="N1543" t="s">
        <v>493</v>
      </c>
    </row>
    <row r="1544" spans="1:14" x14ac:dyDescent="0.25">
      <c r="A1544" t="s">
        <v>91</v>
      </c>
      <c r="B1544" s="1" t="s">
        <v>528</v>
      </c>
      <c r="C1544" s="5" t="s">
        <v>384</v>
      </c>
      <c r="D1544" s="5" t="s">
        <v>393</v>
      </c>
      <c r="F1544" s="5"/>
      <c r="H1544" s="89"/>
      <c r="N1544" t="s">
        <v>493</v>
      </c>
    </row>
    <row r="1545" spans="1:14" x14ac:dyDescent="0.25">
      <c r="A1545" t="s">
        <v>91</v>
      </c>
      <c r="B1545" s="1" t="s">
        <v>528</v>
      </c>
      <c r="C1545" s="5" t="s">
        <v>365</v>
      </c>
      <c r="D1545" s="5">
        <v>133</v>
      </c>
      <c r="F1545" s="5"/>
      <c r="H1545" s="89"/>
      <c r="N1545" t="s">
        <v>493</v>
      </c>
    </row>
    <row r="1546" spans="1:14" x14ac:dyDescent="0.25">
      <c r="A1546" t="s">
        <v>91</v>
      </c>
      <c r="B1546" s="1" t="s">
        <v>528</v>
      </c>
      <c r="C1546" s="5" t="s">
        <v>373</v>
      </c>
      <c r="D1546" s="5">
        <v>116</v>
      </c>
      <c r="F1546" s="5"/>
      <c r="H1546" s="89"/>
      <c r="N1546" t="s">
        <v>493</v>
      </c>
    </row>
    <row r="1547" spans="1:14" x14ac:dyDescent="0.25">
      <c r="A1547" t="s">
        <v>91</v>
      </c>
      <c r="B1547" s="1" t="s">
        <v>528</v>
      </c>
      <c r="C1547" s="5" t="s">
        <v>373</v>
      </c>
      <c r="D1547" s="5">
        <v>117</v>
      </c>
      <c r="F1547" s="5"/>
      <c r="H1547" s="89"/>
      <c r="N1547" t="s">
        <v>493</v>
      </c>
    </row>
    <row r="1548" spans="1:14" x14ac:dyDescent="0.25">
      <c r="A1548" t="s">
        <v>91</v>
      </c>
      <c r="B1548" s="1" t="s">
        <v>528</v>
      </c>
      <c r="C1548" s="5" t="s">
        <v>373</v>
      </c>
      <c r="D1548" s="5">
        <v>119</v>
      </c>
      <c r="F1548" s="5"/>
      <c r="H1548" s="89"/>
      <c r="N1548" t="s">
        <v>493</v>
      </c>
    </row>
    <row r="1549" spans="1:14" x14ac:dyDescent="0.25">
      <c r="A1549" t="s">
        <v>91</v>
      </c>
      <c r="B1549" s="1" t="s">
        <v>528</v>
      </c>
      <c r="C1549" s="5" t="s">
        <v>349</v>
      </c>
      <c r="D1549" s="5">
        <v>113</v>
      </c>
      <c r="F1549" s="5"/>
      <c r="H1549" s="89"/>
      <c r="N1549" t="s">
        <v>493</v>
      </c>
    </row>
    <row r="1550" spans="1:14" x14ac:dyDescent="0.25">
      <c r="A1550" t="s">
        <v>91</v>
      </c>
      <c r="B1550" s="1" t="s">
        <v>528</v>
      </c>
      <c r="C1550" s="5" t="s">
        <v>349</v>
      </c>
      <c r="D1550" s="5">
        <v>114</v>
      </c>
      <c r="F1550" s="5"/>
      <c r="H1550" s="89"/>
      <c r="N1550" t="s">
        <v>493</v>
      </c>
    </row>
    <row r="1551" spans="1:14" x14ac:dyDescent="0.25">
      <c r="A1551" t="s">
        <v>91</v>
      </c>
      <c r="B1551" s="1" t="s">
        <v>528</v>
      </c>
      <c r="C1551" s="5" t="s">
        <v>349</v>
      </c>
      <c r="D1551" s="5">
        <v>120</v>
      </c>
      <c r="F1551" s="5"/>
      <c r="H1551" s="89"/>
      <c r="N1551" t="s">
        <v>493</v>
      </c>
    </row>
    <row r="1552" spans="1:14" x14ac:dyDescent="0.25">
      <c r="A1552" t="s">
        <v>91</v>
      </c>
      <c r="B1552" s="1" t="s">
        <v>528</v>
      </c>
      <c r="C1552" s="5" t="s">
        <v>349</v>
      </c>
      <c r="D1552" s="5">
        <v>121</v>
      </c>
      <c r="F1552" s="5"/>
      <c r="H1552" s="89"/>
      <c r="N1552" t="s">
        <v>493</v>
      </c>
    </row>
    <row r="1553" spans="1:14" x14ac:dyDescent="0.25">
      <c r="A1553" t="s">
        <v>91</v>
      </c>
      <c r="B1553" s="1" t="s">
        <v>528</v>
      </c>
      <c r="C1553" s="5" t="s">
        <v>349</v>
      </c>
      <c r="D1553" s="5">
        <v>122</v>
      </c>
      <c r="F1553" s="5"/>
      <c r="H1553" s="89"/>
      <c r="N1553" t="s">
        <v>493</v>
      </c>
    </row>
    <row r="1554" spans="1:14" x14ac:dyDescent="0.25">
      <c r="A1554" t="s">
        <v>91</v>
      </c>
      <c r="B1554" s="1" t="s">
        <v>528</v>
      </c>
      <c r="C1554" s="5" t="s">
        <v>349</v>
      </c>
      <c r="D1554" s="5">
        <v>123</v>
      </c>
      <c r="F1554" s="5"/>
      <c r="H1554" s="89"/>
      <c r="N1554" t="s">
        <v>493</v>
      </c>
    </row>
    <row r="1555" spans="1:14" x14ac:dyDescent="0.25">
      <c r="A1555" t="s">
        <v>91</v>
      </c>
      <c r="B1555" s="1" t="s">
        <v>528</v>
      </c>
      <c r="C1555" s="5" t="s">
        <v>349</v>
      </c>
      <c r="D1555" s="5">
        <v>130</v>
      </c>
      <c r="F1555" s="5"/>
      <c r="H1555" s="89"/>
      <c r="N1555" t="s">
        <v>493</v>
      </c>
    </row>
    <row r="1556" spans="1:14" x14ac:dyDescent="0.25">
      <c r="A1556" t="s">
        <v>91</v>
      </c>
      <c r="B1556" s="1" t="s">
        <v>528</v>
      </c>
      <c r="C1556" s="5" t="s">
        <v>349</v>
      </c>
      <c r="D1556" s="5">
        <v>131</v>
      </c>
      <c r="F1556" s="5"/>
      <c r="H1556" s="89"/>
      <c r="N1556" t="s">
        <v>493</v>
      </c>
    </row>
    <row r="1557" spans="1:14" x14ac:dyDescent="0.25">
      <c r="A1557" t="s">
        <v>91</v>
      </c>
      <c r="B1557" s="1" t="s">
        <v>528</v>
      </c>
      <c r="C1557" s="5" t="s">
        <v>349</v>
      </c>
      <c r="D1557" s="5">
        <v>132</v>
      </c>
      <c r="F1557" s="5"/>
      <c r="H1557" s="89"/>
      <c r="N1557" t="s">
        <v>493</v>
      </c>
    </row>
    <row r="1558" spans="1:14" x14ac:dyDescent="0.25">
      <c r="A1558" t="s">
        <v>91</v>
      </c>
      <c r="B1558" s="1" t="s">
        <v>528</v>
      </c>
      <c r="C1558" s="5" t="s">
        <v>349</v>
      </c>
      <c r="D1558" s="5">
        <v>51</v>
      </c>
      <c r="F1558" s="5"/>
      <c r="H1558" s="89"/>
      <c r="N1558" t="s">
        <v>493</v>
      </c>
    </row>
    <row r="1559" spans="1:14" x14ac:dyDescent="0.25">
      <c r="A1559" t="s">
        <v>91</v>
      </c>
      <c r="B1559" s="1" t="s">
        <v>528</v>
      </c>
      <c r="C1559" s="5" t="s">
        <v>349</v>
      </c>
      <c r="D1559" s="5">
        <v>52</v>
      </c>
      <c r="F1559" s="5"/>
      <c r="H1559" s="89"/>
      <c r="N1559" t="s">
        <v>493</v>
      </c>
    </row>
    <row r="1560" spans="1:14" x14ac:dyDescent="0.25">
      <c r="A1560" t="s">
        <v>91</v>
      </c>
      <c r="B1560" s="1" t="s">
        <v>528</v>
      </c>
      <c r="C1560" s="5" t="s">
        <v>349</v>
      </c>
      <c r="D1560" s="5">
        <v>53</v>
      </c>
      <c r="F1560" s="5"/>
      <c r="H1560" s="89"/>
      <c r="N1560" t="s">
        <v>493</v>
      </c>
    </row>
    <row r="1561" spans="1:14" x14ac:dyDescent="0.25">
      <c r="A1561" t="s">
        <v>91</v>
      </c>
      <c r="B1561" s="1" t="s">
        <v>528</v>
      </c>
      <c r="C1561" s="5" t="s">
        <v>349</v>
      </c>
      <c r="D1561" s="5">
        <v>54</v>
      </c>
      <c r="F1561" s="5"/>
      <c r="H1561" s="89"/>
      <c r="N1561" t="s">
        <v>493</v>
      </c>
    </row>
    <row r="1562" spans="1:14" x14ac:dyDescent="0.25">
      <c r="A1562" t="s">
        <v>91</v>
      </c>
      <c r="B1562" s="1" t="s">
        <v>528</v>
      </c>
      <c r="C1562" s="5" t="s">
        <v>349</v>
      </c>
      <c r="D1562" s="5">
        <v>55</v>
      </c>
      <c r="F1562" s="5"/>
      <c r="H1562" s="89"/>
      <c r="N1562" t="s">
        <v>493</v>
      </c>
    </row>
    <row r="1563" spans="1:14" x14ac:dyDescent="0.25">
      <c r="A1563" s="15" t="s">
        <v>482</v>
      </c>
      <c r="B1563" s="16" t="s">
        <v>528</v>
      </c>
      <c r="C1563" s="17" t="s">
        <v>349</v>
      </c>
      <c r="D1563" s="17">
        <v>60</v>
      </c>
      <c r="E1563" s="76"/>
      <c r="F1563" s="17"/>
      <c r="G1563" s="77" t="s">
        <v>490</v>
      </c>
      <c r="H1563" s="95" t="s">
        <v>490</v>
      </c>
      <c r="I1563" s="77" t="s">
        <v>484</v>
      </c>
      <c r="J1563" s="77" t="s">
        <v>498</v>
      </c>
      <c r="K1563" s="78">
        <v>45635</v>
      </c>
      <c r="L1563" s="15" t="s">
        <v>484</v>
      </c>
      <c r="N1563" t="s">
        <v>493</v>
      </c>
    </row>
    <row r="1564" spans="1:14" x14ac:dyDescent="0.25">
      <c r="A1564" t="s">
        <v>91</v>
      </c>
      <c r="B1564" s="1" t="s">
        <v>528</v>
      </c>
      <c r="C1564" s="5" t="s">
        <v>349</v>
      </c>
      <c r="D1564" s="5">
        <v>70</v>
      </c>
      <c r="F1564" s="5"/>
      <c r="H1564" s="89"/>
      <c r="N1564" t="s">
        <v>493</v>
      </c>
    </row>
    <row r="1565" spans="1:14" x14ac:dyDescent="0.25">
      <c r="A1565" t="s">
        <v>91</v>
      </c>
      <c r="B1565" s="1" t="s">
        <v>528</v>
      </c>
      <c r="C1565" s="5" t="s">
        <v>185</v>
      </c>
      <c r="D1565" s="5">
        <v>116</v>
      </c>
      <c r="F1565" s="5"/>
      <c r="H1565" s="89"/>
      <c r="N1565" t="s">
        <v>493</v>
      </c>
    </row>
    <row r="1566" spans="1:14" x14ac:dyDescent="0.25">
      <c r="A1566" t="s">
        <v>91</v>
      </c>
      <c r="B1566" s="1" t="s">
        <v>528</v>
      </c>
      <c r="C1566" s="5" t="s">
        <v>185</v>
      </c>
      <c r="D1566" s="5">
        <v>124</v>
      </c>
      <c r="F1566" s="5"/>
      <c r="H1566" s="89"/>
      <c r="N1566" t="s">
        <v>493</v>
      </c>
    </row>
    <row r="1567" spans="1:14" x14ac:dyDescent="0.25">
      <c r="A1567" t="s">
        <v>91</v>
      </c>
      <c r="B1567" s="1" t="s">
        <v>528</v>
      </c>
      <c r="C1567" s="5" t="s">
        <v>185</v>
      </c>
      <c r="D1567" s="5">
        <v>130</v>
      </c>
      <c r="F1567" s="5"/>
      <c r="H1567" s="89"/>
      <c r="N1567" t="s">
        <v>493</v>
      </c>
    </row>
    <row r="1568" spans="1:14" x14ac:dyDescent="0.25">
      <c r="A1568" t="s">
        <v>91</v>
      </c>
      <c r="B1568" s="1" t="s">
        <v>528</v>
      </c>
      <c r="C1568" s="5" t="s">
        <v>185</v>
      </c>
      <c r="D1568" s="5">
        <v>3</v>
      </c>
      <c r="F1568" s="5"/>
      <c r="H1568" s="89"/>
      <c r="N1568" t="s">
        <v>493</v>
      </c>
    </row>
    <row r="1569" spans="1:14" x14ac:dyDescent="0.25">
      <c r="A1569" t="s">
        <v>91</v>
      </c>
      <c r="B1569" s="1" t="s">
        <v>528</v>
      </c>
      <c r="C1569" s="5" t="s">
        <v>185</v>
      </c>
      <c r="D1569" s="5">
        <v>42.1</v>
      </c>
      <c r="F1569" s="5"/>
      <c r="H1569" s="89"/>
      <c r="N1569" t="s">
        <v>493</v>
      </c>
    </row>
    <row r="1570" spans="1:14" x14ac:dyDescent="0.25">
      <c r="A1570" t="s">
        <v>91</v>
      </c>
      <c r="B1570" s="1" t="s">
        <v>528</v>
      </c>
      <c r="C1570" s="5" t="s">
        <v>185</v>
      </c>
      <c r="D1570" s="5">
        <v>42.2</v>
      </c>
      <c r="F1570" s="5"/>
      <c r="H1570" s="89"/>
      <c r="N1570" t="s">
        <v>493</v>
      </c>
    </row>
    <row r="1571" spans="1:14" x14ac:dyDescent="0.25">
      <c r="A1571" t="s">
        <v>91</v>
      </c>
      <c r="B1571" s="1" t="s">
        <v>528</v>
      </c>
      <c r="C1571" s="5" t="s">
        <v>185</v>
      </c>
      <c r="D1571" s="5">
        <v>55</v>
      </c>
      <c r="F1571" s="5"/>
      <c r="H1571" s="89"/>
      <c r="N1571" t="s">
        <v>493</v>
      </c>
    </row>
    <row r="1572" spans="1:14" x14ac:dyDescent="0.25">
      <c r="A1572" t="s">
        <v>91</v>
      </c>
      <c r="B1572" s="1" t="s">
        <v>528</v>
      </c>
      <c r="C1572" s="5" t="s">
        <v>359</v>
      </c>
      <c r="D1572" s="5">
        <v>100</v>
      </c>
      <c r="F1572" s="5"/>
      <c r="H1572" s="89"/>
      <c r="N1572" t="s">
        <v>493</v>
      </c>
    </row>
    <row r="1573" spans="1:14" x14ac:dyDescent="0.25">
      <c r="A1573" t="s">
        <v>91</v>
      </c>
      <c r="B1573" s="1" t="s">
        <v>528</v>
      </c>
      <c r="C1573" s="5" t="s">
        <v>359</v>
      </c>
      <c r="D1573" s="5">
        <v>42</v>
      </c>
      <c r="F1573" s="5"/>
      <c r="H1573" s="89"/>
      <c r="N1573" t="s">
        <v>496</v>
      </c>
    </row>
    <row r="1574" spans="1:14" x14ac:dyDescent="0.25">
      <c r="A1574" t="s">
        <v>91</v>
      </c>
      <c r="B1574" s="1" t="s">
        <v>528</v>
      </c>
      <c r="C1574" s="5" t="s">
        <v>359</v>
      </c>
      <c r="D1574" s="5">
        <v>49</v>
      </c>
      <c r="F1574" s="5"/>
      <c r="H1574" s="89"/>
      <c r="N1574" t="s">
        <v>496</v>
      </c>
    </row>
    <row r="1575" spans="1:14" x14ac:dyDescent="0.25">
      <c r="A1575" t="s">
        <v>91</v>
      </c>
      <c r="B1575" s="1" t="s">
        <v>528</v>
      </c>
      <c r="C1575" s="5" t="s">
        <v>359</v>
      </c>
      <c r="D1575" s="5">
        <v>60</v>
      </c>
      <c r="F1575" s="5"/>
      <c r="H1575" s="89"/>
      <c r="N1575" t="s">
        <v>496</v>
      </c>
    </row>
    <row r="1576" spans="1:14" x14ac:dyDescent="0.25">
      <c r="A1576" t="s">
        <v>91</v>
      </c>
      <c r="B1576" s="1" t="s">
        <v>528</v>
      </c>
      <c r="C1576" s="5" t="s">
        <v>369</v>
      </c>
      <c r="D1576" s="5">
        <v>49</v>
      </c>
      <c r="F1576" s="5"/>
      <c r="H1576" s="89"/>
      <c r="N1576" t="s">
        <v>496</v>
      </c>
    </row>
    <row r="1577" spans="1:14" x14ac:dyDescent="0.25">
      <c r="A1577" t="s">
        <v>91</v>
      </c>
      <c r="B1577" s="1" t="s">
        <v>528</v>
      </c>
      <c r="C1577" s="5" t="s">
        <v>350</v>
      </c>
      <c r="D1577" s="5">
        <v>168</v>
      </c>
      <c r="F1577" s="5"/>
      <c r="H1577" s="89"/>
      <c r="N1577" t="s">
        <v>493</v>
      </c>
    </row>
    <row r="1578" spans="1:14" x14ac:dyDescent="0.25">
      <c r="A1578" t="s">
        <v>91</v>
      </c>
      <c r="B1578" s="1" t="s">
        <v>528</v>
      </c>
      <c r="C1578" s="5" t="s">
        <v>385</v>
      </c>
      <c r="D1578" s="5">
        <v>2.1</v>
      </c>
      <c r="F1578" s="5"/>
      <c r="H1578" s="89"/>
      <c r="N1578" t="s">
        <v>493</v>
      </c>
    </row>
    <row r="1579" spans="1:14" x14ac:dyDescent="0.25">
      <c r="A1579" t="s">
        <v>91</v>
      </c>
      <c r="B1579" s="1" t="s">
        <v>528</v>
      </c>
      <c r="C1579" s="5" t="s">
        <v>385</v>
      </c>
      <c r="D1579" s="5">
        <v>2.2000000000000002</v>
      </c>
      <c r="F1579" s="5"/>
      <c r="H1579" s="89"/>
      <c r="N1579" t="s">
        <v>493</v>
      </c>
    </row>
    <row r="1580" spans="1:14" x14ac:dyDescent="0.25">
      <c r="A1580" t="s">
        <v>91</v>
      </c>
      <c r="B1580" s="1" t="s">
        <v>528</v>
      </c>
      <c r="C1580" s="5" t="s">
        <v>385</v>
      </c>
      <c r="D1580" s="5">
        <v>2.2999999999999998</v>
      </c>
      <c r="F1580" s="5"/>
      <c r="H1580" s="89"/>
      <c r="N1580" t="s">
        <v>493</v>
      </c>
    </row>
    <row r="1581" spans="1:14" x14ac:dyDescent="0.25">
      <c r="A1581" t="s">
        <v>91</v>
      </c>
      <c r="B1581" s="1" t="s">
        <v>528</v>
      </c>
      <c r="C1581" s="5" t="s">
        <v>378</v>
      </c>
      <c r="D1581" s="5">
        <v>65</v>
      </c>
      <c r="F1581" s="5"/>
      <c r="H1581" s="89"/>
      <c r="N1581" t="s">
        <v>502</v>
      </c>
    </row>
    <row r="1582" spans="1:14" x14ac:dyDescent="0.25">
      <c r="A1582" t="s">
        <v>91</v>
      </c>
      <c r="B1582" s="1" t="s">
        <v>528</v>
      </c>
      <c r="C1582" s="5" t="s">
        <v>362</v>
      </c>
      <c r="D1582" s="5" t="s">
        <v>39</v>
      </c>
      <c r="F1582" s="5"/>
      <c r="H1582" s="89"/>
      <c r="N1582" t="s">
        <v>493</v>
      </c>
    </row>
    <row r="1583" spans="1:14" x14ac:dyDescent="0.25">
      <c r="A1583" t="s">
        <v>91</v>
      </c>
      <c r="B1583" s="1" t="s">
        <v>528</v>
      </c>
      <c r="C1583" s="5" t="s">
        <v>362</v>
      </c>
      <c r="D1583" s="5" t="s">
        <v>394</v>
      </c>
      <c r="F1583" s="5"/>
      <c r="H1583" s="89"/>
      <c r="N1583" t="s">
        <v>493</v>
      </c>
    </row>
    <row r="1584" spans="1:14" x14ac:dyDescent="0.25">
      <c r="A1584" t="s">
        <v>91</v>
      </c>
      <c r="B1584" s="1" t="s">
        <v>528</v>
      </c>
      <c r="C1584" s="5" t="s">
        <v>379</v>
      </c>
      <c r="D1584" s="5">
        <v>49</v>
      </c>
      <c r="F1584" s="5"/>
      <c r="H1584" s="89"/>
      <c r="N1584" t="s">
        <v>496</v>
      </c>
    </row>
    <row r="1585" spans="1:14" x14ac:dyDescent="0.25">
      <c r="A1585" t="s">
        <v>91</v>
      </c>
      <c r="B1585" s="1" t="s">
        <v>528</v>
      </c>
      <c r="C1585" s="5" t="s">
        <v>379</v>
      </c>
      <c r="D1585" s="5">
        <v>770</v>
      </c>
      <c r="F1585" s="5"/>
      <c r="H1585" s="89"/>
      <c r="N1585" t="s">
        <v>493</v>
      </c>
    </row>
    <row r="1586" spans="1:14" x14ac:dyDescent="0.25">
      <c r="A1586" t="s">
        <v>91</v>
      </c>
      <c r="B1586" s="1" t="s">
        <v>528</v>
      </c>
      <c r="C1586" s="5" t="s">
        <v>395</v>
      </c>
      <c r="D1586" s="5">
        <v>105</v>
      </c>
      <c r="F1586" s="5"/>
      <c r="H1586" s="89"/>
      <c r="N1586" t="s">
        <v>493</v>
      </c>
    </row>
    <row r="1587" spans="1:14" x14ac:dyDescent="0.25">
      <c r="A1587" t="s">
        <v>91</v>
      </c>
      <c r="B1587" s="1" t="s">
        <v>528</v>
      </c>
      <c r="C1587" s="5" t="s">
        <v>395</v>
      </c>
      <c r="D1587" s="5">
        <v>106</v>
      </c>
      <c r="F1587" s="5"/>
      <c r="H1587" s="89"/>
      <c r="N1587" t="s">
        <v>493</v>
      </c>
    </row>
    <row r="1588" spans="1:14" x14ac:dyDescent="0.25">
      <c r="A1588" t="s">
        <v>91</v>
      </c>
      <c r="B1588" s="1" t="s">
        <v>528</v>
      </c>
      <c r="C1588" s="5" t="s">
        <v>395</v>
      </c>
      <c r="D1588" s="5">
        <v>107</v>
      </c>
      <c r="F1588" s="5"/>
      <c r="H1588" s="89"/>
      <c r="N1588" t="s">
        <v>493</v>
      </c>
    </row>
    <row r="1589" spans="1:14" x14ac:dyDescent="0.25">
      <c r="A1589" t="s">
        <v>91</v>
      </c>
      <c r="B1589" s="1" t="s">
        <v>528</v>
      </c>
      <c r="C1589" s="5" t="s">
        <v>366</v>
      </c>
      <c r="D1589" s="5">
        <v>50</v>
      </c>
      <c r="F1589" s="5"/>
      <c r="H1589" s="89"/>
      <c r="N1589" t="s">
        <v>493</v>
      </c>
    </row>
    <row r="1590" spans="1:14" x14ac:dyDescent="0.25">
      <c r="A1590" t="s">
        <v>91</v>
      </c>
      <c r="B1590" s="1" t="s">
        <v>528</v>
      </c>
      <c r="C1590" s="5" t="s">
        <v>366</v>
      </c>
      <c r="D1590" s="5">
        <v>73</v>
      </c>
      <c r="F1590" s="5"/>
      <c r="H1590" s="89"/>
      <c r="N1590" t="s">
        <v>493</v>
      </c>
    </row>
    <row r="1591" spans="1:14" x14ac:dyDescent="0.25">
      <c r="A1591" t="s">
        <v>91</v>
      </c>
      <c r="B1591" s="1" t="s">
        <v>528</v>
      </c>
      <c r="C1591" s="5" t="s">
        <v>386</v>
      </c>
      <c r="D1591" s="5">
        <v>53</v>
      </c>
      <c r="F1591" s="5"/>
      <c r="H1591" s="89"/>
      <c r="N1591" t="s">
        <v>502</v>
      </c>
    </row>
    <row r="1592" spans="1:14" x14ac:dyDescent="0.25">
      <c r="A1592" t="s">
        <v>91</v>
      </c>
      <c r="B1592" s="1" t="s">
        <v>528</v>
      </c>
      <c r="C1592" s="5" t="s">
        <v>386</v>
      </c>
      <c r="D1592" s="5">
        <v>56</v>
      </c>
      <c r="F1592" s="5"/>
      <c r="H1592" s="89"/>
      <c r="N1592" t="s">
        <v>493</v>
      </c>
    </row>
    <row r="1593" spans="1:14" x14ac:dyDescent="0.25">
      <c r="A1593" t="s">
        <v>91</v>
      </c>
      <c r="B1593" s="1" t="s">
        <v>528</v>
      </c>
      <c r="C1593" s="5" t="s">
        <v>386</v>
      </c>
      <c r="D1593" s="5">
        <v>58</v>
      </c>
      <c r="F1593" s="5"/>
      <c r="H1593" s="89"/>
      <c r="N1593" t="s">
        <v>493</v>
      </c>
    </row>
    <row r="1594" spans="1:14" x14ac:dyDescent="0.25">
      <c r="A1594" t="s">
        <v>91</v>
      </c>
      <c r="B1594" s="1" t="s">
        <v>528</v>
      </c>
      <c r="C1594" s="5" t="s">
        <v>357</v>
      </c>
      <c r="D1594" s="5">
        <v>12</v>
      </c>
      <c r="F1594" s="5"/>
      <c r="H1594" s="89"/>
      <c r="N1594" t="s">
        <v>496</v>
      </c>
    </row>
    <row r="1595" spans="1:14" x14ac:dyDescent="0.25">
      <c r="A1595" t="s">
        <v>91</v>
      </c>
      <c r="B1595" s="1" t="s">
        <v>528</v>
      </c>
      <c r="C1595" s="5" t="s">
        <v>357</v>
      </c>
      <c r="D1595" s="5">
        <v>14</v>
      </c>
      <c r="F1595" s="5"/>
      <c r="H1595" s="89"/>
      <c r="N1595" t="s">
        <v>496</v>
      </c>
    </row>
    <row r="1596" spans="1:14" x14ac:dyDescent="0.25">
      <c r="A1596" t="s">
        <v>91</v>
      </c>
      <c r="B1596" s="1" t="s">
        <v>528</v>
      </c>
      <c r="C1596" s="5" t="s">
        <v>357</v>
      </c>
      <c r="D1596" s="5">
        <v>31</v>
      </c>
      <c r="F1596" s="5"/>
      <c r="H1596" s="89"/>
      <c r="N1596" t="s">
        <v>496</v>
      </c>
    </row>
    <row r="1597" spans="1:14" x14ac:dyDescent="0.25">
      <c r="A1597" t="s">
        <v>91</v>
      </c>
      <c r="B1597" s="1" t="s">
        <v>528</v>
      </c>
      <c r="C1597" s="5" t="s">
        <v>367</v>
      </c>
      <c r="D1597" s="5">
        <v>27</v>
      </c>
      <c r="F1597" s="5"/>
      <c r="H1597" s="89"/>
      <c r="N1597" t="s">
        <v>496</v>
      </c>
    </row>
    <row r="1598" spans="1:14" x14ac:dyDescent="0.25">
      <c r="A1598" s="15" t="s">
        <v>482</v>
      </c>
      <c r="B1598" s="16" t="s">
        <v>528</v>
      </c>
      <c r="C1598" s="17" t="s">
        <v>367</v>
      </c>
      <c r="D1598" s="17">
        <v>770</v>
      </c>
      <c r="E1598" s="76"/>
      <c r="F1598" s="17"/>
      <c r="G1598" s="77" t="s">
        <v>483</v>
      </c>
      <c r="H1598" s="77" t="s">
        <v>483</v>
      </c>
      <c r="I1598" s="77" t="s">
        <v>484</v>
      </c>
      <c r="J1598" s="77" t="s">
        <v>485</v>
      </c>
      <c r="K1598" s="78">
        <v>45530</v>
      </c>
      <c r="L1598" s="77" t="s">
        <v>484</v>
      </c>
      <c r="N1598" t="s">
        <v>496</v>
      </c>
    </row>
    <row r="1599" spans="1:14" x14ac:dyDescent="0.25">
      <c r="A1599" s="2" t="s">
        <v>95</v>
      </c>
      <c r="B1599" s="3" t="s">
        <v>539</v>
      </c>
      <c r="C1599" s="6"/>
      <c r="D1599" s="6"/>
      <c r="E1599" s="7">
        <f>COUNTIFS(A1600:A1652,"2028-2029")</f>
        <v>53</v>
      </c>
      <c r="F1599" s="5"/>
      <c r="H1599" s="89"/>
    </row>
    <row r="1600" spans="1:14" x14ac:dyDescent="0.25">
      <c r="A1600" t="s">
        <v>95</v>
      </c>
      <c r="B1600" s="1" t="s">
        <v>528</v>
      </c>
      <c r="C1600" s="5" t="s">
        <v>354</v>
      </c>
      <c r="D1600" s="5">
        <v>121</v>
      </c>
      <c r="F1600" s="5"/>
      <c r="H1600" s="89"/>
      <c r="N1600" t="s">
        <v>493</v>
      </c>
    </row>
    <row r="1601" spans="1:14" x14ac:dyDescent="0.25">
      <c r="A1601" t="s">
        <v>95</v>
      </c>
      <c r="B1601" s="1" t="s">
        <v>528</v>
      </c>
      <c r="C1601" s="5" t="s">
        <v>354</v>
      </c>
      <c r="D1601" s="5">
        <v>142</v>
      </c>
      <c r="F1601" s="5"/>
      <c r="H1601" s="89"/>
      <c r="N1601" t="s">
        <v>493</v>
      </c>
    </row>
    <row r="1602" spans="1:14" x14ac:dyDescent="0.25">
      <c r="A1602" t="s">
        <v>95</v>
      </c>
      <c r="B1602" s="1" t="s">
        <v>528</v>
      </c>
      <c r="C1602" s="5" t="s">
        <v>354</v>
      </c>
      <c r="D1602" s="5">
        <v>151</v>
      </c>
      <c r="F1602" s="5"/>
      <c r="H1602" s="89"/>
      <c r="N1602" t="s">
        <v>493</v>
      </c>
    </row>
    <row r="1603" spans="1:14" x14ac:dyDescent="0.25">
      <c r="A1603" t="s">
        <v>95</v>
      </c>
      <c r="B1603" s="1" t="s">
        <v>528</v>
      </c>
      <c r="C1603" s="5" t="s">
        <v>354</v>
      </c>
      <c r="D1603" s="5">
        <v>161</v>
      </c>
      <c r="F1603" s="5"/>
      <c r="H1603" s="89"/>
      <c r="N1603" t="s">
        <v>493</v>
      </c>
    </row>
    <row r="1604" spans="1:14" x14ac:dyDescent="0.25">
      <c r="A1604" t="s">
        <v>95</v>
      </c>
      <c r="B1604" s="1" t="s">
        <v>528</v>
      </c>
      <c r="C1604" s="5" t="s">
        <v>346</v>
      </c>
      <c r="D1604" s="5">
        <v>2</v>
      </c>
      <c r="F1604" s="5"/>
      <c r="H1604" s="89"/>
      <c r="N1604" t="s">
        <v>493</v>
      </c>
    </row>
    <row r="1605" spans="1:14" x14ac:dyDescent="0.25">
      <c r="A1605" t="s">
        <v>95</v>
      </c>
      <c r="B1605" s="1" t="s">
        <v>528</v>
      </c>
      <c r="C1605" s="5" t="s">
        <v>346</v>
      </c>
      <c r="D1605" s="5">
        <v>20</v>
      </c>
      <c r="F1605" s="5"/>
      <c r="H1605" s="89"/>
      <c r="N1605" t="s">
        <v>493</v>
      </c>
    </row>
    <row r="1606" spans="1:14" x14ac:dyDescent="0.25">
      <c r="A1606" t="s">
        <v>95</v>
      </c>
      <c r="B1606" s="1" t="s">
        <v>528</v>
      </c>
      <c r="C1606" s="5" t="s">
        <v>365</v>
      </c>
      <c r="D1606" s="5">
        <v>56</v>
      </c>
      <c r="F1606" s="5"/>
      <c r="H1606" s="89"/>
      <c r="N1606" t="s">
        <v>493</v>
      </c>
    </row>
    <row r="1607" spans="1:14" x14ac:dyDescent="0.25">
      <c r="A1607" t="s">
        <v>95</v>
      </c>
      <c r="B1607" s="1" t="s">
        <v>528</v>
      </c>
      <c r="C1607" s="5" t="s">
        <v>348</v>
      </c>
      <c r="D1607" s="5">
        <v>104</v>
      </c>
      <c r="F1607" s="5"/>
      <c r="H1607" s="89"/>
      <c r="N1607" t="s">
        <v>493</v>
      </c>
    </row>
    <row r="1608" spans="1:14" x14ac:dyDescent="0.25">
      <c r="A1608" t="s">
        <v>95</v>
      </c>
      <c r="B1608" s="1" t="s">
        <v>528</v>
      </c>
      <c r="C1608" s="5" t="s">
        <v>349</v>
      </c>
      <c r="D1608" s="5">
        <v>133</v>
      </c>
      <c r="F1608" s="5"/>
      <c r="H1608" s="89"/>
      <c r="N1608" t="s">
        <v>493</v>
      </c>
    </row>
    <row r="1609" spans="1:14" x14ac:dyDescent="0.25">
      <c r="A1609" t="s">
        <v>95</v>
      </c>
      <c r="B1609" s="1" t="s">
        <v>528</v>
      </c>
      <c r="C1609" s="5" t="s">
        <v>369</v>
      </c>
      <c r="D1609" s="5">
        <v>11</v>
      </c>
      <c r="F1609" s="5"/>
      <c r="H1609" s="89"/>
      <c r="N1609" t="s">
        <v>496</v>
      </c>
    </row>
    <row r="1610" spans="1:14" x14ac:dyDescent="0.25">
      <c r="A1610" t="s">
        <v>95</v>
      </c>
      <c r="B1610" s="1" t="s">
        <v>528</v>
      </c>
      <c r="C1610" s="5" t="s">
        <v>369</v>
      </c>
      <c r="D1610" s="5">
        <v>41</v>
      </c>
      <c r="F1610" s="5"/>
      <c r="H1610" s="89"/>
      <c r="N1610" t="s">
        <v>496</v>
      </c>
    </row>
    <row r="1611" spans="1:14" x14ac:dyDescent="0.25">
      <c r="A1611" t="s">
        <v>95</v>
      </c>
      <c r="B1611" s="1" t="s">
        <v>528</v>
      </c>
      <c r="C1611" s="5" t="s">
        <v>369</v>
      </c>
      <c r="D1611" s="5">
        <v>42</v>
      </c>
      <c r="F1611" s="5"/>
      <c r="H1611" s="89"/>
      <c r="N1611" t="s">
        <v>496</v>
      </c>
    </row>
    <row r="1612" spans="1:14" x14ac:dyDescent="0.25">
      <c r="A1612" t="s">
        <v>95</v>
      </c>
      <c r="B1612" s="1" t="s">
        <v>528</v>
      </c>
      <c r="C1612" s="5" t="s">
        <v>369</v>
      </c>
      <c r="D1612" s="5">
        <v>43</v>
      </c>
      <c r="F1612" s="5"/>
      <c r="H1612" s="89"/>
      <c r="N1612" t="s">
        <v>496</v>
      </c>
    </row>
    <row r="1613" spans="1:14" x14ac:dyDescent="0.25">
      <c r="A1613" t="s">
        <v>95</v>
      </c>
      <c r="B1613" s="1" t="s">
        <v>528</v>
      </c>
      <c r="C1613" s="5" t="s">
        <v>350</v>
      </c>
      <c r="D1613" s="5">
        <v>45</v>
      </c>
      <c r="F1613" s="5"/>
      <c r="H1613" s="89"/>
      <c r="N1613" t="s">
        <v>493</v>
      </c>
    </row>
    <row r="1614" spans="1:14" x14ac:dyDescent="0.25">
      <c r="A1614" t="s">
        <v>95</v>
      </c>
      <c r="B1614" s="1" t="s">
        <v>528</v>
      </c>
      <c r="C1614" s="5" t="s">
        <v>350</v>
      </c>
      <c r="D1614" s="5">
        <v>59</v>
      </c>
      <c r="F1614" s="5"/>
      <c r="H1614" s="89"/>
      <c r="N1614" t="s">
        <v>493</v>
      </c>
    </row>
    <row r="1615" spans="1:14" x14ac:dyDescent="0.25">
      <c r="A1615" t="s">
        <v>95</v>
      </c>
      <c r="B1615" s="1" t="s">
        <v>528</v>
      </c>
      <c r="C1615" s="5" t="s">
        <v>350</v>
      </c>
      <c r="D1615" s="5">
        <v>63</v>
      </c>
      <c r="F1615" s="5"/>
      <c r="H1615" s="89"/>
      <c r="N1615" t="s">
        <v>493</v>
      </c>
    </row>
    <row r="1616" spans="1:14" x14ac:dyDescent="0.25">
      <c r="A1616" t="s">
        <v>95</v>
      </c>
      <c r="B1616" s="1" t="s">
        <v>528</v>
      </c>
      <c r="C1616" s="5" t="s">
        <v>385</v>
      </c>
      <c r="D1616" s="5">
        <v>60</v>
      </c>
      <c r="F1616" s="5"/>
      <c r="H1616" s="89"/>
      <c r="N1616" t="s">
        <v>493</v>
      </c>
    </row>
    <row r="1617" spans="1:14" x14ac:dyDescent="0.25">
      <c r="A1617" t="s">
        <v>95</v>
      </c>
      <c r="B1617" s="1" t="s">
        <v>528</v>
      </c>
      <c r="C1617" s="5" t="s">
        <v>385</v>
      </c>
      <c r="D1617" s="5">
        <v>65</v>
      </c>
      <c r="F1617" s="5"/>
      <c r="H1617" s="89"/>
      <c r="N1617" t="s">
        <v>493</v>
      </c>
    </row>
    <row r="1618" spans="1:14" x14ac:dyDescent="0.25">
      <c r="A1618" t="s">
        <v>95</v>
      </c>
      <c r="B1618" s="1" t="s">
        <v>528</v>
      </c>
      <c r="C1618" s="5" t="s">
        <v>378</v>
      </c>
      <c r="D1618" s="5">
        <v>51</v>
      </c>
      <c r="F1618" s="5"/>
      <c r="H1618" s="89"/>
      <c r="N1618" t="s">
        <v>493</v>
      </c>
    </row>
    <row r="1619" spans="1:14" x14ac:dyDescent="0.25">
      <c r="A1619" t="s">
        <v>95</v>
      </c>
      <c r="B1619" s="1" t="s">
        <v>528</v>
      </c>
      <c r="C1619" s="5" t="s">
        <v>378</v>
      </c>
      <c r="D1619" s="5">
        <v>64</v>
      </c>
      <c r="F1619" s="5"/>
      <c r="H1619" s="89"/>
      <c r="N1619" t="s">
        <v>502</v>
      </c>
    </row>
    <row r="1620" spans="1:14" x14ac:dyDescent="0.25">
      <c r="A1620" t="s">
        <v>95</v>
      </c>
      <c r="B1620" s="1" t="s">
        <v>528</v>
      </c>
      <c r="C1620" s="5" t="s">
        <v>378</v>
      </c>
      <c r="D1620" s="5">
        <v>85</v>
      </c>
      <c r="F1620" s="5"/>
      <c r="H1620" s="89"/>
      <c r="N1620" t="s">
        <v>493</v>
      </c>
    </row>
    <row r="1621" spans="1:14" x14ac:dyDescent="0.25">
      <c r="A1621" t="s">
        <v>95</v>
      </c>
      <c r="B1621" s="1" t="s">
        <v>528</v>
      </c>
      <c r="C1621" s="5" t="s">
        <v>378</v>
      </c>
      <c r="D1621" s="5">
        <v>98</v>
      </c>
      <c r="F1621" s="5"/>
      <c r="H1621" s="89"/>
      <c r="N1621" t="s">
        <v>493</v>
      </c>
    </row>
    <row r="1622" spans="1:14" x14ac:dyDescent="0.25">
      <c r="A1622" t="s">
        <v>95</v>
      </c>
      <c r="B1622" s="1" t="s">
        <v>528</v>
      </c>
      <c r="C1622" s="5" t="s">
        <v>362</v>
      </c>
      <c r="D1622" s="5">
        <v>184</v>
      </c>
      <c r="F1622" s="5"/>
      <c r="H1622" s="89"/>
      <c r="N1622" t="s">
        <v>493</v>
      </c>
    </row>
    <row r="1623" spans="1:14" x14ac:dyDescent="0.25">
      <c r="A1623" t="s">
        <v>95</v>
      </c>
      <c r="B1623" s="1" t="s">
        <v>528</v>
      </c>
      <c r="C1623" s="5" t="s">
        <v>362</v>
      </c>
      <c r="D1623" s="5" t="s">
        <v>38</v>
      </c>
      <c r="F1623" s="5"/>
      <c r="H1623" s="89"/>
      <c r="N1623" t="s">
        <v>493</v>
      </c>
    </row>
    <row r="1624" spans="1:14" x14ac:dyDescent="0.25">
      <c r="A1624" t="s">
        <v>95</v>
      </c>
      <c r="B1624" s="1" t="s">
        <v>528</v>
      </c>
      <c r="C1624" s="5" t="s">
        <v>362</v>
      </c>
      <c r="D1624" s="5">
        <v>82</v>
      </c>
      <c r="F1624" s="5"/>
      <c r="H1624" s="89"/>
      <c r="N1624" t="s">
        <v>493</v>
      </c>
    </row>
    <row r="1625" spans="1:14" x14ac:dyDescent="0.25">
      <c r="A1625" t="s">
        <v>95</v>
      </c>
      <c r="B1625" s="1" t="s">
        <v>528</v>
      </c>
      <c r="C1625" s="5" t="s">
        <v>362</v>
      </c>
      <c r="D1625" s="5">
        <v>98</v>
      </c>
      <c r="F1625" s="5"/>
      <c r="H1625" s="89"/>
      <c r="N1625" t="s">
        <v>493</v>
      </c>
    </row>
    <row r="1626" spans="1:14" x14ac:dyDescent="0.25">
      <c r="A1626" t="s">
        <v>95</v>
      </c>
      <c r="B1626" s="1" t="s">
        <v>528</v>
      </c>
      <c r="C1626" s="5" t="s">
        <v>379</v>
      </c>
      <c r="D1626" s="5">
        <v>103</v>
      </c>
      <c r="F1626" s="5"/>
      <c r="H1626" s="89"/>
      <c r="N1626" t="s">
        <v>493</v>
      </c>
    </row>
    <row r="1627" spans="1:14" x14ac:dyDescent="0.25">
      <c r="A1627" t="s">
        <v>95</v>
      </c>
      <c r="B1627" s="1" t="s">
        <v>528</v>
      </c>
      <c r="C1627" s="5" t="s">
        <v>380</v>
      </c>
      <c r="D1627" s="5">
        <v>51</v>
      </c>
      <c r="F1627" s="5"/>
      <c r="H1627" s="89"/>
      <c r="N1627" t="s">
        <v>493</v>
      </c>
    </row>
    <row r="1628" spans="1:14" x14ac:dyDescent="0.25">
      <c r="A1628" t="s">
        <v>95</v>
      </c>
      <c r="B1628" s="1" t="s">
        <v>528</v>
      </c>
      <c r="C1628" s="5" t="s">
        <v>380</v>
      </c>
      <c r="D1628" s="5">
        <v>54</v>
      </c>
      <c r="F1628" s="5"/>
      <c r="H1628" s="89"/>
      <c r="N1628" t="s">
        <v>493</v>
      </c>
    </row>
    <row r="1629" spans="1:14" x14ac:dyDescent="0.25">
      <c r="A1629" t="s">
        <v>95</v>
      </c>
      <c r="B1629" s="1" t="s">
        <v>528</v>
      </c>
      <c r="C1629" s="5" t="s">
        <v>366</v>
      </c>
      <c r="D1629" s="5">
        <v>20</v>
      </c>
      <c r="F1629" s="5"/>
      <c r="H1629" s="89"/>
      <c r="N1629" t="s">
        <v>493</v>
      </c>
    </row>
    <row r="1630" spans="1:14" x14ac:dyDescent="0.25">
      <c r="A1630" t="s">
        <v>95</v>
      </c>
      <c r="B1630" s="1" t="s">
        <v>528</v>
      </c>
      <c r="C1630" s="5" t="s">
        <v>386</v>
      </c>
      <c r="D1630" s="5">
        <v>62</v>
      </c>
      <c r="F1630" s="5"/>
      <c r="H1630" s="89"/>
      <c r="N1630" t="s">
        <v>493</v>
      </c>
    </row>
    <row r="1631" spans="1:14" x14ac:dyDescent="0.25">
      <c r="A1631" t="s">
        <v>95</v>
      </c>
      <c r="B1631" s="1" t="s">
        <v>528</v>
      </c>
      <c r="C1631" s="5" t="s">
        <v>386</v>
      </c>
      <c r="D1631" s="5">
        <v>63</v>
      </c>
      <c r="F1631" s="5"/>
      <c r="H1631" s="89"/>
      <c r="N1631" t="s">
        <v>493</v>
      </c>
    </row>
    <row r="1632" spans="1:14" x14ac:dyDescent="0.25">
      <c r="A1632" t="s">
        <v>95</v>
      </c>
      <c r="B1632" s="1" t="s">
        <v>528</v>
      </c>
      <c r="C1632" s="5" t="s">
        <v>387</v>
      </c>
      <c r="D1632" s="5">
        <v>110</v>
      </c>
      <c r="F1632" s="5"/>
      <c r="H1632" s="89"/>
      <c r="N1632" t="s">
        <v>493</v>
      </c>
    </row>
    <row r="1633" spans="1:14" x14ac:dyDescent="0.25">
      <c r="A1633" t="s">
        <v>95</v>
      </c>
      <c r="B1633" s="1" t="s">
        <v>528</v>
      </c>
      <c r="C1633" s="5" t="s">
        <v>387</v>
      </c>
      <c r="D1633" s="5">
        <v>111</v>
      </c>
      <c r="F1633" s="5"/>
      <c r="H1633" s="89"/>
      <c r="N1633" t="s">
        <v>493</v>
      </c>
    </row>
    <row r="1634" spans="1:14" x14ac:dyDescent="0.25">
      <c r="A1634" t="s">
        <v>95</v>
      </c>
      <c r="B1634" s="1" t="s">
        <v>528</v>
      </c>
      <c r="C1634" s="5" t="s">
        <v>374</v>
      </c>
      <c r="D1634" s="5">
        <v>112</v>
      </c>
      <c r="F1634" s="5"/>
      <c r="H1634" s="89"/>
      <c r="N1634" t="s">
        <v>493</v>
      </c>
    </row>
    <row r="1635" spans="1:14" x14ac:dyDescent="0.25">
      <c r="A1635" t="s">
        <v>95</v>
      </c>
      <c r="B1635" s="1" t="s">
        <v>528</v>
      </c>
      <c r="C1635" s="5" t="s">
        <v>374</v>
      </c>
      <c r="D1635" s="5">
        <v>122</v>
      </c>
      <c r="F1635" s="5"/>
      <c r="H1635" s="89"/>
      <c r="N1635" t="s">
        <v>493</v>
      </c>
    </row>
    <row r="1636" spans="1:14" x14ac:dyDescent="0.25">
      <c r="A1636" t="s">
        <v>95</v>
      </c>
      <c r="B1636" s="1" t="s">
        <v>528</v>
      </c>
      <c r="C1636" s="5" t="s">
        <v>374</v>
      </c>
      <c r="D1636" s="5">
        <v>123</v>
      </c>
      <c r="F1636" s="5"/>
      <c r="H1636" s="89"/>
      <c r="N1636" t="s">
        <v>493</v>
      </c>
    </row>
    <row r="1637" spans="1:14" x14ac:dyDescent="0.25">
      <c r="A1637" t="s">
        <v>95</v>
      </c>
      <c r="B1637" s="1" t="s">
        <v>528</v>
      </c>
      <c r="C1637" s="5" t="s">
        <v>356</v>
      </c>
      <c r="D1637" s="5" t="s">
        <v>396</v>
      </c>
      <c r="F1637" s="5"/>
      <c r="H1637" s="89"/>
      <c r="N1637" t="s">
        <v>496</v>
      </c>
    </row>
    <row r="1638" spans="1:14" x14ac:dyDescent="0.25">
      <c r="A1638" t="s">
        <v>95</v>
      </c>
      <c r="B1638" s="1" t="s">
        <v>528</v>
      </c>
      <c r="C1638" s="5" t="s">
        <v>356</v>
      </c>
      <c r="D1638" s="5">
        <v>4</v>
      </c>
      <c r="F1638" s="5"/>
      <c r="H1638" s="89"/>
      <c r="N1638" t="s">
        <v>496</v>
      </c>
    </row>
    <row r="1639" spans="1:14" x14ac:dyDescent="0.25">
      <c r="A1639" t="s">
        <v>95</v>
      </c>
      <c r="B1639" s="1" t="s">
        <v>528</v>
      </c>
      <c r="C1639" s="5" t="s">
        <v>356</v>
      </c>
      <c r="D1639" s="5">
        <v>42</v>
      </c>
      <c r="F1639" s="5"/>
      <c r="H1639" s="89"/>
      <c r="N1639" t="e">
        <v>#N/A</v>
      </c>
    </row>
    <row r="1640" spans="1:14" x14ac:dyDescent="0.25">
      <c r="A1640" t="s">
        <v>95</v>
      </c>
      <c r="B1640" s="1" t="s">
        <v>528</v>
      </c>
      <c r="C1640" s="5" t="s">
        <v>356</v>
      </c>
      <c r="D1640" s="5" t="s">
        <v>397</v>
      </c>
      <c r="F1640" s="5"/>
      <c r="H1640" s="89"/>
      <c r="N1640" t="s">
        <v>496</v>
      </c>
    </row>
    <row r="1641" spans="1:14" x14ac:dyDescent="0.25">
      <c r="A1641" t="s">
        <v>95</v>
      </c>
      <c r="B1641" s="1" t="s">
        <v>528</v>
      </c>
      <c r="C1641" s="5" t="s">
        <v>381</v>
      </c>
      <c r="D1641" s="5">
        <v>8</v>
      </c>
      <c r="F1641" s="5"/>
      <c r="H1641" s="89"/>
      <c r="N1641" t="s">
        <v>496</v>
      </c>
    </row>
    <row r="1642" spans="1:14" x14ac:dyDescent="0.25">
      <c r="A1642" t="s">
        <v>95</v>
      </c>
      <c r="B1642" s="1" t="s">
        <v>528</v>
      </c>
      <c r="C1642" s="5" t="s">
        <v>389</v>
      </c>
      <c r="D1642" s="5">
        <v>49</v>
      </c>
      <c r="F1642" s="5"/>
      <c r="H1642" s="89"/>
      <c r="N1642" t="s">
        <v>496</v>
      </c>
    </row>
    <row r="1643" spans="1:14" x14ac:dyDescent="0.25">
      <c r="A1643" t="s">
        <v>95</v>
      </c>
      <c r="B1643" s="1" t="s">
        <v>528</v>
      </c>
      <c r="C1643" s="5" t="s">
        <v>363</v>
      </c>
      <c r="D1643" s="5">
        <v>10</v>
      </c>
      <c r="F1643" s="5"/>
      <c r="H1643" s="89"/>
      <c r="N1643" t="s">
        <v>496</v>
      </c>
    </row>
    <row r="1644" spans="1:14" x14ac:dyDescent="0.25">
      <c r="A1644" t="s">
        <v>95</v>
      </c>
      <c r="B1644" s="1" t="s">
        <v>528</v>
      </c>
      <c r="C1644" s="5" t="s">
        <v>363</v>
      </c>
      <c r="D1644" s="5">
        <v>3</v>
      </c>
      <c r="F1644" s="5"/>
      <c r="H1644" s="89"/>
      <c r="N1644" t="s">
        <v>496</v>
      </c>
    </row>
    <row r="1645" spans="1:14" x14ac:dyDescent="0.25">
      <c r="A1645" t="s">
        <v>95</v>
      </c>
      <c r="B1645" s="1" t="s">
        <v>528</v>
      </c>
      <c r="C1645" s="5" t="s">
        <v>363</v>
      </c>
      <c r="D1645" s="5" t="s">
        <v>397</v>
      </c>
      <c r="F1645" s="5"/>
      <c r="H1645" s="89"/>
      <c r="N1645" t="e">
        <v>#N/A</v>
      </c>
    </row>
    <row r="1646" spans="1:14" x14ac:dyDescent="0.25">
      <c r="A1646" t="s">
        <v>95</v>
      </c>
      <c r="B1646" s="1" t="s">
        <v>528</v>
      </c>
      <c r="C1646" s="5" t="s">
        <v>364</v>
      </c>
      <c r="D1646" s="5">
        <v>11</v>
      </c>
      <c r="F1646" s="5"/>
      <c r="H1646" s="89"/>
      <c r="N1646" t="s">
        <v>496</v>
      </c>
    </row>
    <row r="1647" spans="1:14" x14ac:dyDescent="0.25">
      <c r="A1647" t="s">
        <v>95</v>
      </c>
      <c r="B1647" s="1" t="s">
        <v>528</v>
      </c>
      <c r="C1647" s="5" t="s">
        <v>368</v>
      </c>
      <c r="D1647" s="5">
        <v>10</v>
      </c>
      <c r="F1647" s="5"/>
      <c r="H1647" s="89"/>
      <c r="N1647" t="s">
        <v>496</v>
      </c>
    </row>
    <row r="1648" spans="1:14" x14ac:dyDescent="0.25">
      <c r="A1648" t="s">
        <v>95</v>
      </c>
      <c r="B1648" s="1" t="s">
        <v>528</v>
      </c>
      <c r="C1648" s="5" t="s">
        <v>398</v>
      </c>
      <c r="D1648" s="5">
        <v>60</v>
      </c>
      <c r="F1648" s="5"/>
      <c r="H1648" s="89"/>
      <c r="N1648" t="s">
        <v>496</v>
      </c>
    </row>
    <row r="1649" spans="1:14" x14ac:dyDescent="0.25">
      <c r="A1649" t="s">
        <v>95</v>
      </c>
      <c r="B1649" s="1" t="s">
        <v>528</v>
      </c>
      <c r="C1649" s="5" t="s">
        <v>383</v>
      </c>
      <c r="D1649" s="5">
        <v>1</v>
      </c>
      <c r="F1649" s="5"/>
      <c r="H1649" s="89"/>
      <c r="N1649" t="s">
        <v>496</v>
      </c>
    </row>
    <row r="1650" spans="1:14" x14ac:dyDescent="0.25">
      <c r="A1650" t="s">
        <v>95</v>
      </c>
      <c r="B1650" s="1" t="s">
        <v>528</v>
      </c>
      <c r="C1650" s="5" t="s">
        <v>367</v>
      </c>
      <c r="D1650" s="5">
        <v>101</v>
      </c>
      <c r="F1650" s="5"/>
      <c r="H1650" s="89"/>
      <c r="N1650" t="s">
        <v>496</v>
      </c>
    </row>
    <row r="1651" spans="1:14" x14ac:dyDescent="0.25">
      <c r="A1651" t="s">
        <v>95</v>
      </c>
      <c r="B1651" s="1" t="s">
        <v>528</v>
      </c>
      <c r="C1651" s="5" t="s">
        <v>367</v>
      </c>
      <c r="D1651" s="5">
        <v>2</v>
      </c>
      <c r="F1651" s="5"/>
      <c r="H1651" s="89"/>
      <c r="N1651" t="s">
        <v>496</v>
      </c>
    </row>
    <row r="1652" spans="1:14" x14ac:dyDescent="0.25">
      <c r="A1652" t="s">
        <v>95</v>
      </c>
      <c r="B1652" s="1" t="s">
        <v>528</v>
      </c>
      <c r="C1652" s="5" t="s">
        <v>367</v>
      </c>
      <c r="D1652" s="5">
        <v>9</v>
      </c>
      <c r="F1652" s="5"/>
      <c r="G1652" s="75" t="s">
        <v>483</v>
      </c>
      <c r="H1652" s="75" t="s">
        <v>483</v>
      </c>
      <c r="I1652" s="75" t="s">
        <v>495</v>
      </c>
      <c r="J1652" s="75" t="s">
        <v>485</v>
      </c>
      <c r="N1652" t="s">
        <v>496</v>
      </c>
    </row>
    <row r="1653" spans="1:14" x14ac:dyDescent="0.25">
      <c r="A1653" s="2" t="s">
        <v>117</v>
      </c>
      <c r="B1653" s="3" t="s">
        <v>540</v>
      </c>
      <c r="C1653" s="6"/>
      <c r="D1653" s="6"/>
      <c r="E1653" s="7">
        <f>COUNTIFS(A1654:A1741,"2029-2030")</f>
        <v>84</v>
      </c>
      <c r="F1653" s="5"/>
    </row>
    <row r="1654" spans="1:14" x14ac:dyDescent="0.25">
      <c r="A1654" t="s">
        <v>117</v>
      </c>
      <c r="B1654" s="1" t="s">
        <v>528</v>
      </c>
      <c r="C1654" s="5" t="s">
        <v>351</v>
      </c>
      <c r="D1654" s="5">
        <v>56</v>
      </c>
      <c r="F1654" s="5"/>
      <c r="H1654" s="89"/>
      <c r="N1654" t="s">
        <v>493</v>
      </c>
    </row>
    <row r="1655" spans="1:14" x14ac:dyDescent="0.25">
      <c r="A1655" s="15" t="s">
        <v>482</v>
      </c>
      <c r="B1655" s="16" t="s">
        <v>528</v>
      </c>
      <c r="C1655" s="17" t="s">
        <v>351</v>
      </c>
      <c r="D1655" s="17" t="s">
        <v>541</v>
      </c>
      <c r="E1655" s="76"/>
      <c r="F1655" s="17"/>
      <c r="G1655" s="77" t="s">
        <v>490</v>
      </c>
      <c r="H1655" s="95" t="s">
        <v>490</v>
      </c>
      <c r="I1655" s="77" t="s">
        <v>484</v>
      </c>
      <c r="J1655" s="77" t="s">
        <v>498</v>
      </c>
      <c r="K1655" s="78">
        <v>45635</v>
      </c>
      <c r="L1655" s="15" t="s">
        <v>484</v>
      </c>
    </row>
    <row r="1656" spans="1:14" x14ac:dyDescent="0.25">
      <c r="A1656" s="15" t="s">
        <v>482</v>
      </c>
      <c r="B1656" s="16" t="s">
        <v>528</v>
      </c>
      <c r="C1656" s="17" t="s">
        <v>351</v>
      </c>
      <c r="D1656" s="17" t="s">
        <v>542</v>
      </c>
      <c r="E1656" s="76"/>
      <c r="F1656" s="17"/>
      <c r="G1656" s="77" t="s">
        <v>490</v>
      </c>
      <c r="H1656" s="95" t="s">
        <v>490</v>
      </c>
      <c r="I1656" s="77" t="s">
        <v>484</v>
      </c>
      <c r="J1656" s="77" t="s">
        <v>498</v>
      </c>
      <c r="K1656" s="78">
        <v>45635</v>
      </c>
      <c r="L1656" s="15" t="s">
        <v>484</v>
      </c>
    </row>
    <row r="1657" spans="1:14" x14ac:dyDescent="0.25">
      <c r="A1657" s="15" t="s">
        <v>482</v>
      </c>
      <c r="B1657" s="16" t="s">
        <v>528</v>
      </c>
      <c r="C1657" s="17" t="s">
        <v>351</v>
      </c>
      <c r="D1657" s="17" t="s">
        <v>543</v>
      </c>
      <c r="E1657" s="76"/>
      <c r="F1657" s="17"/>
      <c r="G1657" s="77" t="s">
        <v>490</v>
      </c>
      <c r="H1657" s="95" t="s">
        <v>490</v>
      </c>
      <c r="I1657" s="77" t="s">
        <v>484</v>
      </c>
      <c r="J1657" s="77" t="s">
        <v>498</v>
      </c>
      <c r="K1657" s="78">
        <v>45635</v>
      </c>
      <c r="L1657" s="15" t="s">
        <v>484</v>
      </c>
      <c r="N1657" t="s">
        <v>493</v>
      </c>
    </row>
    <row r="1658" spans="1:14" x14ac:dyDescent="0.25">
      <c r="A1658" t="s">
        <v>117</v>
      </c>
      <c r="B1658" s="1" t="s">
        <v>528</v>
      </c>
      <c r="C1658" s="5" t="s">
        <v>375</v>
      </c>
      <c r="D1658" s="5">
        <v>50</v>
      </c>
      <c r="F1658" s="5"/>
      <c r="H1658" s="89"/>
      <c r="N1658" t="s">
        <v>493</v>
      </c>
    </row>
    <row r="1659" spans="1:14" x14ac:dyDescent="0.25">
      <c r="A1659" t="s">
        <v>117</v>
      </c>
      <c r="B1659" s="1" t="s">
        <v>528</v>
      </c>
      <c r="C1659" s="5" t="s">
        <v>352</v>
      </c>
      <c r="D1659" s="5">
        <v>56</v>
      </c>
      <c r="F1659" s="5"/>
      <c r="H1659" s="89"/>
      <c r="N1659" t="s">
        <v>493</v>
      </c>
    </row>
    <row r="1660" spans="1:14" x14ac:dyDescent="0.25">
      <c r="A1660" t="s">
        <v>117</v>
      </c>
      <c r="B1660" s="1" t="s">
        <v>528</v>
      </c>
      <c r="C1660" s="5" t="s">
        <v>352</v>
      </c>
      <c r="D1660" s="5">
        <v>101</v>
      </c>
      <c r="F1660" s="5"/>
      <c r="H1660" s="89"/>
      <c r="N1660" t="s">
        <v>493</v>
      </c>
    </row>
    <row r="1661" spans="1:14" x14ac:dyDescent="0.25">
      <c r="A1661" t="s">
        <v>117</v>
      </c>
      <c r="B1661" s="1" t="s">
        <v>528</v>
      </c>
      <c r="C1661" s="5" t="s">
        <v>354</v>
      </c>
      <c r="D1661" s="5">
        <v>102</v>
      </c>
      <c r="F1661" s="5"/>
      <c r="H1661" s="89"/>
    </row>
    <row r="1662" spans="1:14" x14ac:dyDescent="0.25">
      <c r="A1662" t="s">
        <v>117</v>
      </c>
      <c r="B1662" s="1" t="s">
        <v>528</v>
      </c>
      <c r="C1662" s="5" t="s">
        <v>354</v>
      </c>
      <c r="D1662" s="5">
        <v>123</v>
      </c>
      <c r="F1662" s="5"/>
      <c r="H1662" s="89"/>
      <c r="N1662" t="s">
        <v>493</v>
      </c>
    </row>
    <row r="1663" spans="1:14" x14ac:dyDescent="0.25">
      <c r="A1663" t="s">
        <v>117</v>
      </c>
      <c r="B1663" s="1" t="s">
        <v>528</v>
      </c>
      <c r="C1663" s="5" t="s">
        <v>350</v>
      </c>
      <c r="D1663" s="5">
        <v>46</v>
      </c>
      <c r="F1663" s="5"/>
      <c r="H1663" s="89"/>
      <c r="N1663" t="s">
        <v>493</v>
      </c>
    </row>
    <row r="1664" spans="1:14" x14ac:dyDescent="0.25">
      <c r="A1664" t="s">
        <v>117</v>
      </c>
      <c r="B1664" s="1" t="s">
        <v>528</v>
      </c>
      <c r="C1664" s="5" t="s">
        <v>350</v>
      </c>
      <c r="D1664" s="5">
        <v>70</v>
      </c>
      <c r="F1664" s="5"/>
      <c r="H1664" s="89"/>
      <c r="I1664" s="75" t="s">
        <v>544</v>
      </c>
    </row>
    <row r="1665" spans="1:14" x14ac:dyDescent="0.25">
      <c r="A1665" t="s">
        <v>117</v>
      </c>
      <c r="B1665" s="1" t="s">
        <v>528</v>
      </c>
      <c r="C1665" s="5" t="s">
        <v>350</v>
      </c>
      <c r="D1665" s="5">
        <v>71</v>
      </c>
      <c r="F1665" s="5"/>
      <c r="H1665" s="89"/>
      <c r="I1665" s="75" t="s">
        <v>544</v>
      </c>
    </row>
    <row r="1666" spans="1:14" x14ac:dyDescent="0.25">
      <c r="A1666" t="s">
        <v>117</v>
      </c>
      <c r="B1666" s="1" t="s">
        <v>528</v>
      </c>
      <c r="C1666" s="5" t="s">
        <v>350</v>
      </c>
      <c r="D1666" s="5">
        <v>72</v>
      </c>
      <c r="F1666" s="5"/>
      <c r="H1666" s="89"/>
      <c r="I1666" s="75" t="s">
        <v>544</v>
      </c>
    </row>
    <row r="1667" spans="1:14" x14ac:dyDescent="0.25">
      <c r="A1667" t="s">
        <v>117</v>
      </c>
      <c r="B1667" s="1" t="s">
        <v>528</v>
      </c>
      <c r="C1667" s="5" t="s">
        <v>350</v>
      </c>
      <c r="D1667" s="5">
        <v>73</v>
      </c>
      <c r="F1667" s="5"/>
      <c r="H1667" s="89"/>
      <c r="I1667" s="75" t="s">
        <v>544</v>
      </c>
    </row>
    <row r="1668" spans="1:14" x14ac:dyDescent="0.25">
      <c r="A1668" t="s">
        <v>117</v>
      </c>
      <c r="B1668" s="1" t="s">
        <v>528</v>
      </c>
      <c r="C1668" s="5" t="s">
        <v>350</v>
      </c>
      <c r="D1668" s="5">
        <v>74</v>
      </c>
      <c r="F1668" s="5"/>
      <c r="H1668" s="89"/>
      <c r="I1668" s="75" t="s">
        <v>544</v>
      </c>
    </row>
    <row r="1669" spans="1:14" x14ac:dyDescent="0.25">
      <c r="A1669" t="s">
        <v>117</v>
      </c>
      <c r="B1669" s="1" t="s">
        <v>528</v>
      </c>
      <c r="C1669" s="5" t="s">
        <v>350</v>
      </c>
      <c r="D1669" s="5">
        <v>75</v>
      </c>
      <c r="F1669" s="5"/>
      <c r="H1669" s="89"/>
      <c r="I1669" s="75" t="s">
        <v>544</v>
      </c>
    </row>
    <row r="1670" spans="1:14" x14ac:dyDescent="0.25">
      <c r="A1670" t="s">
        <v>117</v>
      </c>
      <c r="B1670" s="1" t="s">
        <v>528</v>
      </c>
      <c r="C1670" s="5" t="s">
        <v>350</v>
      </c>
      <c r="D1670" s="5">
        <v>162</v>
      </c>
      <c r="F1670" s="5"/>
      <c r="H1670" s="89"/>
      <c r="N1670" t="s">
        <v>493</v>
      </c>
    </row>
    <row r="1671" spans="1:14" x14ac:dyDescent="0.25">
      <c r="A1671" t="s">
        <v>117</v>
      </c>
      <c r="B1671" s="1" t="s">
        <v>528</v>
      </c>
      <c r="C1671" s="5" t="s">
        <v>356</v>
      </c>
      <c r="D1671" s="5">
        <v>67</v>
      </c>
      <c r="F1671" s="5"/>
      <c r="H1671" s="89"/>
    </row>
    <row r="1672" spans="1:14" x14ac:dyDescent="0.25">
      <c r="A1672" t="s">
        <v>117</v>
      </c>
      <c r="B1672" s="1" t="s">
        <v>528</v>
      </c>
      <c r="C1672" s="5" t="s">
        <v>357</v>
      </c>
      <c r="D1672" s="5">
        <v>2.1</v>
      </c>
      <c r="F1672" s="5"/>
      <c r="H1672" s="89"/>
      <c r="N1672" t="s">
        <v>496</v>
      </c>
    </row>
    <row r="1673" spans="1:14" x14ac:dyDescent="0.25">
      <c r="A1673" t="s">
        <v>117</v>
      </c>
      <c r="B1673" s="1" t="s">
        <v>528</v>
      </c>
      <c r="C1673" s="5" t="s">
        <v>357</v>
      </c>
      <c r="D1673" s="5">
        <v>2.2000000000000002</v>
      </c>
      <c r="F1673" s="5"/>
      <c r="H1673" s="89"/>
      <c r="N1673" t="s">
        <v>496</v>
      </c>
    </row>
    <row r="1674" spans="1:14" x14ac:dyDescent="0.25">
      <c r="A1674" t="s">
        <v>117</v>
      </c>
      <c r="B1674" s="1" t="s">
        <v>528</v>
      </c>
      <c r="C1674" s="5" t="s">
        <v>357</v>
      </c>
      <c r="D1674" s="5">
        <v>2.2999999999999998</v>
      </c>
      <c r="F1674" s="5"/>
      <c r="H1674" s="89"/>
      <c r="N1674" t="s">
        <v>496</v>
      </c>
    </row>
    <row r="1675" spans="1:14" x14ac:dyDescent="0.25">
      <c r="A1675" t="s">
        <v>117</v>
      </c>
      <c r="B1675" s="1" t="s">
        <v>528</v>
      </c>
      <c r="C1675" s="5" t="s">
        <v>357</v>
      </c>
      <c r="D1675" s="5">
        <v>7</v>
      </c>
      <c r="F1675" s="5"/>
      <c r="H1675" s="89"/>
      <c r="N1675" t="s">
        <v>496</v>
      </c>
    </row>
    <row r="1676" spans="1:14" x14ac:dyDescent="0.25">
      <c r="A1676" t="s">
        <v>117</v>
      </c>
      <c r="B1676" s="1" t="s">
        <v>528</v>
      </c>
      <c r="C1676" s="5" t="s">
        <v>357</v>
      </c>
      <c r="D1676" s="5">
        <v>16</v>
      </c>
      <c r="F1676" s="5"/>
      <c r="H1676" s="89"/>
      <c r="N1676" t="s">
        <v>496</v>
      </c>
    </row>
    <row r="1677" spans="1:14" x14ac:dyDescent="0.25">
      <c r="A1677" t="s">
        <v>117</v>
      </c>
      <c r="B1677" s="1" t="s">
        <v>528</v>
      </c>
      <c r="C1677" s="5" t="s">
        <v>357</v>
      </c>
      <c r="D1677" s="5">
        <v>67</v>
      </c>
      <c r="F1677" s="5"/>
      <c r="H1677" s="89"/>
    </row>
    <row r="1678" spans="1:14" x14ac:dyDescent="0.25">
      <c r="A1678" t="s">
        <v>117</v>
      </c>
      <c r="B1678" s="1" t="s">
        <v>528</v>
      </c>
      <c r="C1678" s="5" t="s">
        <v>357</v>
      </c>
      <c r="D1678" s="5">
        <v>100</v>
      </c>
      <c r="F1678" s="5"/>
      <c r="H1678" s="89"/>
      <c r="N1678" t="s">
        <v>496</v>
      </c>
    </row>
    <row r="1679" spans="1:14" x14ac:dyDescent="0.25">
      <c r="A1679" t="s">
        <v>117</v>
      </c>
      <c r="B1679" s="1" t="s">
        <v>528</v>
      </c>
      <c r="C1679" s="5" t="s">
        <v>359</v>
      </c>
      <c r="D1679" s="5">
        <v>7</v>
      </c>
      <c r="F1679" s="5"/>
      <c r="H1679" s="89"/>
      <c r="N1679" t="s">
        <v>496</v>
      </c>
    </row>
    <row r="1680" spans="1:14" x14ac:dyDescent="0.25">
      <c r="A1680" t="s">
        <v>117</v>
      </c>
      <c r="B1680" s="1" t="s">
        <v>528</v>
      </c>
      <c r="C1680" s="5" t="s">
        <v>359</v>
      </c>
      <c r="D1680" s="5">
        <v>67</v>
      </c>
      <c r="F1680" s="5"/>
      <c r="H1680" s="89"/>
    </row>
    <row r="1681" spans="1:14" x14ac:dyDescent="0.25">
      <c r="A1681" t="s">
        <v>117</v>
      </c>
      <c r="B1681" s="1" t="s">
        <v>528</v>
      </c>
      <c r="C1681" s="5" t="s">
        <v>361</v>
      </c>
      <c r="D1681" s="5">
        <v>98</v>
      </c>
      <c r="F1681" s="5"/>
      <c r="H1681" s="89"/>
      <c r="N1681" t="s">
        <v>493</v>
      </c>
    </row>
    <row r="1682" spans="1:14" x14ac:dyDescent="0.25">
      <c r="A1682" t="s">
        <v>117</v>
      </c>
      <c r="B1682" s="1" t="s">
        <v>528</v>
      </c>
      <c r="C1682" s="5" t="s">
        <v>361</v>
      </c>
      <c r="D1682" s="5">
        <v>101</v>
      </c>
      <c r="F1682" s="5"/>
      <c r="H1682" s="89"/>
      <c r="N1682" t="s">
        <v>493</v>
      </c>
    </row>
    <row r="1683" spans="1:14" x14ac:dyDescent="0.25">
      <c r="A1683" t="s">
        <v>117</v>
      </c>
      <c r="B1683" s="1" t="s">
        <v>528</v>
      </c>
      <c r="C1683" s="5" t="s">
        <v>361</v>
      </c>
      <c r="D1683" s="5">
        <v>102</v>
      </c>
      <c r="F1683" s="5"/>
      <c r="H1683" s="89"/>
      <c r="N1683" t="s">
        <v>493</v>
      </c>
    </row>
    <row r="1684" spans="1:14" x14ac:dyDescent="0.25">
      <c r="A1684" t="s">
        <v>117</v>
      </c>
      <c r="B1684" s="1" t="s">
        <v>528</v>
      </c>
      <c r="C1684" s="5" t="s">
        <v>361</v>
      </c>
      <c r="D1684" s="5">
        <v>103</v>
      </c>
      <c r="F1684" s="5"/>
      <c r="H1684" s="89"/>
      <c r="N1684" t="s">
        <v>493</v>
      </c>
    </row>
    <row r="1685" spans="1:14" x14ac:dyDescent="0.25">
      <c r="A1685" t="s">
        <v>117</v>
      </c>
      <c r="B1685" s="1" t="s">
        <v>528</v>
      </c>
      <c r="C1685" s="5" t="s">
        <v>361</v>
      </c>
      <c r="D1685" s="5">
        <v>104</v>
      </c>
      <c r="F1685" s="5"/>
      <c r="H1685" s="89"/>
      <c r="N1685" t="s">
        <v>493</v>
      </c>
    </row>
    <row r="1686" spans="1:14" x14ac:dyDescent="0.25">
      <c r="A1686" t="s">
        <v>117</v>
      </c>
      <c r="B1686" s="1" t="s">
        <v>528</v>
      </c>
      <c r="C1686" s="5" t="s">
        <v>361</v>
      </c>
      <c r="D1686" s="5">
        <v>105</v>
      </c>
      <c r="F1686" s="5"/>
      <c r="H1686" s="89"/>
      <c r="N1686" t="s">
        <v>493</v>
      </c>
    </row>
    <row r="1687" spans="1:14" x14ac:dyDescent="0.25">
      <c r="A1687" t="s">
        <v>117</v>
      </c>
      <c r="B1687" s="1" t="s">
        <v>528</v>
      </c>
      <c r="C1687" s="5" t="s">
        <v>361</v>
      </c>
      <c r="D1687" s="5">
        <v>106</v>
      </c>
      <c r="F1687" s="5"/>
      <c r="H1687" s="89"/>
      <c r="N1687" t="s">
        <v>493</v>
      </c>
    </row>
    <row r="1688" spans="1:14" x14ac:dyDescent="0.25">
      <c r="A1688" t="s">
        <v>117</v>
      </c>
      <c r="B1688" s="1" t="s">
        <v>528</v>
      </c>
      <c r="C1688" s="5" t="s">
        <v>362</v>
      </c>
      <c r="D1688" s="5" t="s">
        <v>399</v>
      </c>
      <c r="F1688" s="5"/>
      <c r="H1688" s="89"/>
      <c r="N1688" t="s">
        <v>493</v>
      </c>
    </row>
    <row r="1689" spans="1:14" x14ac:dyDescent="0.25">
      <c r="A1689" t="s">
        <v>117</v>
      </c>
      <c r="B1689" s="1" t="s">
        <v>528</v>
      </c>
      <c r="C1689" s="5" t="s">
        <v>379</v>
      </c>
      <c r="D1689" s="5">
        <v>6</v>
      </c>
      <c r="F1689" s="5"/>
      <c r="H1689" s="89"/>
      <c r="N1689" t="s">
        <v>496</v>
      </c>
    </row>
    <row r="1690" spans="1:14" x14ac:dyDescent="0.25">
      <c r="A1690" t="s">
        <v>117</v>
      </c>
      <c r="B1690" s="1" t="s">
        <v>528</v>
      </c>
      <c r="C1690" s="5" t="s">
        <v>379</v>
      </c>
      <c r="D1690" s="5">
        <v>10</v>
      </c>
      <c r="F1690" s="5"/>
      <c r="H1690" s="89"/>
      <c r="N1690" t="s">
        <v>496</v>
      </c>
    </row>
    <row r="1691" spans="1:14" x14ac:dyDescent="0.25">
      <c r="A1691" t="s">
        <v>117</v>
      </c>
      <c r="B1691" s="1" t="s">
        <v>528</v>
      </c>
      <c r="C1691" s="5" t="s">
        <v>379</v>
      </c>
      <c r="D1691" s="5">
        <v>67</v>
      </c>
      <c r="F1691" s="5"/>
      <c r="H1691" s="89"/>
    </row>
    <row r="1692" spans="1:14" x14ac:dyDescent="0.25">
      <c r="A1692" t="s">
        <v>117</v>
      </c>
      <c r="B1692" s="1" t="s">
        <v>528</v>
      </c>
      <c r="C1692" s="5" t="s">
        <v>389</v>
      </c>
      <c r="D1692" s="5">
        <v>67</v>
      </c>
      <c r="F1692" s="5"/>
      <c r="H1692" s="89"/>
    </row>
    <row r="1693" spans="1:14" x14ac:dyDescent="0.25">
      <c r="A1693" t="s">
        <v>117</v>
      </c>
      <c r="B1693" s="1" t="s">
        <v>528</v>
      </c>
      <c r="C1693" s="5" t="s">
        <v>364</v>
      </c>
      <c r="D1693" s="5">
        <v>2</v>
      </c>
      <c r="F1693" s="5"/>
      <c r="H1693" s="89"/>
    </row>
    <row r="1694" spans="1:14" x14ac:dyDescent="0.25">
      <c r="A1694" t="s">
        <v>117</v>
      </c>
      <c r="B1694" s="1" t="s">
        <v>528</v>
      </c>
      <c r="C1694" s="5" t="s">
        <v>363</v>
      </c>
      <c r="D1694" s="5">
        <v>67</v>
      </c>
      <c r="F1694" s="5"/>
      <c r="H1694" s="89"/>
    </row>
    <row r="1695" spans="1:14" x14ac:dyDescent="0.25">
      <c r="A1695" t="s">
        <v>117</v>
      </c>
      <c r="B1695" s="1" t="s">
        <v>528</v>
      </c>
      <c r="C1695" s="5" t="s">
        <v>364</v>
      </c>
      <c r="D1695" s="5">
        <v>67</v>
      </c>
      <c r="F1695" s="5"/>
      <c r="H1695" s="89"/>
    </row>
    <row r="1696" spans="1:14" x14ac:dyDescent="0.25">
      <c r="A1696" t="s">
        <v>117</v>
      </c>
      <c r="B1696" s="1" t="s">
        <v>528</v>
      </c>
      <c r="C1696" s="5" t="s">
        <v>365</v>
      </c>
      <c r="D1696" s="5">
        <v>8</v>
      </c>
      <c r="F1696" s="5"/>
      <c r="H1696" s="89"/>
      <c r="N1696" t="s">
        <v>493</v>
      </c>
    </row>
    <row r="1697" spans="1:14" x14ac:dyDescent="0.25">
      <c r="A1697" t="s">
        <v>117</v>
      </c>
      <c r="B1697" s="1" t="s">
        <v>528</v>
      </c>
      <c r="C1697" s="5" t="s">
        <v>365</v>
      </c>
      <c r="D1697" s="5">
        <v>12</v>
      </c>
      <c r="F1697" s="5"/>
      <c r="H1697" s="89"/>
      <c r="N1697" t="s">
        <v>493</v>
      </c>
    </row>
    <row r="1698" spans="1:14" x14ac:dyDescent="0.25">
      <c r="A1698" t="s">
        <v>117</v>
      </c>
      <c r="B1698" s="1" t="s">
        <v>528</v>
      </c>
      <c r="C1698" s="5" t="s">
        <v>365</v>
      </c>
      <c r="D1698" s="5">
        <v>80</v>
      </c>
      <c r="F1698" s="5"/>
      <c r="H1698" s="89"/>
      <c r="N1698" t="s">
        <v>493</v>
      </c>
    </row>
    <row r="1699" spans="1:14" x14ac:dyDescent="0.25">
      <c r="A1699" t="s">
        <v>117</v>
      </c>
      <c r="B1699" s="1" t="s">
        <v>528</v>
      </c>
      <c r="C1699" s="5" t="s">
        <v>365</v>
      </c>
      <c r="D1699" s="5">
        <v>144</v>
      </c>
      <c r="F1699" s="5"/>
      <c r="H1699" s="89"/>
      <c r="N1699" t="s">
        <v>493</v>
      </c>
    </row>
    <row r="1700" spans="1:14" x14ac:dyDescent="0.25">
      <c r="A1700" t="s">
        <v>117</v>
      </c>
      <c r="B1700" s="1" t="s">
        <v>528</v>
      </c>
      <c r="C1700" s="5" t="s">
        <v>395</v>
      </c>
      <c r="D1700" s="5">
        <v>101</v>
      </c>
      <c r="F1700" s="5"/>
      <c r="H1700" s="89"/>
      <c r="N1700" t="s">
        <v>493</v>
      </c>
    </row>
    <row r="1701" spans="1:14" x14ac:dyDescent="0.25">
      <c r="A1701" t="s">
        <v>117</v>
      </c>
      <c r="B1701" s="1" t="s">
        <v>528</v>
      </c>
      <c r="C1701" s="5" t="s">
        <v>395</v>
      </c>
      <c r="D1701" s="5">
        <v>102</v>
      </c>
      <c r="F1701" s="5"/>
      <c r="H1701" s="89"/>
      <c r="N1701" t="s">
        <v>493</v>
      </c>
    </row>
    <row r="1702" spans="1:14" x14ac:dyDescent="0.25">
      <c r="A1702" t="s">
        <v>117</v>
      </c>
      <c r="B1702" s="1" t="s">
        <v>528</v>
      </c>
      <c r="C1702" s="5" t="s">
        <v>395</v>
      </c>
      <c r="D1702" s="5">
        <v>103</v>
      </c>
      <c r="F1702" s="5"/>
      <c r="H1702" s="89"/>
      <c r="N1702" t="s">
        <v>493</v>
      </c>
    </row>
    <row r="1703" spans="1:14" x14ac:dyDescent="0.25">
      <c r="A1703" t="s">
        <v>117</v>
      </c>
      <c r="B1703" s="1" t="s">
        <v>528</v>
      </c>
      <c r="C1703" s="5" t="s">
        <v>395</v>
      </c>
      <c r="D1703" s="5">
        <v>104</v>
      </c>
      <c r="F1703" s="5"/>
      <c r="H1703" s="89"/>
      <c r="N1703" t="s">
        <v>493</v>
      </c>
    </row>
    <row r="1704" spans="1:14" x14ac:dyDescent="0.25">
      <c r="A1704" t="s">
        <v>117</v>
      </c>
      <c r="B1704" s="1" t="s">
        <v>528</v>
      </c>
      <c r="C1704" s="5" t="s">
        <v>366</v>
      </c>
      <c r="D1704" s="5">
        <v>52</v>
      </c>
      <c r="F1704" s="5"/>
      <c r="H1704" s="89"/>
      <c r="N1704" t="s">
        <v>493</v>
      </c>
    </row>
    <row r="1705" spans="1:14" x14ac:dyDescent="0.25">
      <c r="A1705" t="s">
        <v>117</v>
      </c>
      <c r="B1705" s="1" t="s">
        <v>528</v>
      </c>
      <c r="C1705" s="5" t="s">
        <v>366</v>
      </c>
      <c r="D1705" s="5">
        <v>62</v>
      </c>
      <c r="F1705" s="5"/>
      <c r="H1705" s="89"/>
      <c r="N1705" t="s">
        <v>493</v>
      </c>
    </row>
    <row r="1706" spans="1:14" x14ac:dyDescent="0.25">
      <c r="A1706" t="s">
        <v>117</v>
      </c>
      <c r="B1706" s="1" t="s">
        <v>528</v>
      </c>
      <c r="C1706" s="5" t="s">
        <v>366</v>
      </c>
      <c r="D1706" s="5">
        <v>64</v>
      </c>
      <c r="F1706" s="5"/>
      <c r="H1706" s="89"/>
      <c r="N1706" t="s">
        <v>493</v>
      </c>
    </row>
    <row r="1707" spans="1:14" x14ac:dyDescent="0.25">
      <c r="A1707" t="s">
        <v>117</v>
      </c>
      <c r="B1707" s="1" t="s">
        <v>528</v>
      </c>
      <c r="C1707" s="5" t="s">
        <v>366</v>
      </c>
      <c r="D1707" s="5">
        <v>67</v>
      </c>
      <c r="F1707" s="5"/>
      <c r="H1707" s="89"/>
      <c r="N1707" t="s">
        <v>493</v>
      </c>
    </row>
    <row r="1708" spans="1:14" x14ac:dyDescent="0.25">
      <c r="A1708" t="s">
        <v>117</v>
      </c>
      <c r="B1708" s="1" t="s">
        <v>528</v>
      </c>
      <c r="C1708" s="5" t="s">
        <v>366</v>
      </c>
      <c r="D1708" s="5">
        <v>122</v>
      </c>
      <c r="F1708" s="5"/>
      <c r="H1708" s="89"/>
      <c r="N1708" t="s">
        <v>493</v>
      </c>
    </row>
    <row r="1709" spans="1:14" x14ac:dyDescent="0.25">
      <c r="A1709" t="s">
        <v>117</v>
      </c>
      <c r="B1709" s="1" t="s">
        <v>528</v>
      </c>
      <c r="C1709" s="5" t="s">
        <v>367</v>
      </c>
      <c r="D1709" s="5">
        <v>6</v>
      </c>
      <c r="F1709" s="5"/>
      <c r="H1709" s="89"/>
      <c r="N1709" t="s">
        <v>496</v>
      </c>
    </row>
    <row r="1710" spans="1:14" x14ac:dyDescent="0.25">
      <c r="A1710" t="s">
        <v>117</v>
      </c>
      <c r="B1710" s="1" t="s">
        <v>528</v>
      </c>
      <c r="C1710" s="5" t="s">
        <v>367</v>
      </c>
      <c r="D1710" s="5">
        <v>7</v>
      </c>
      <c r="F1710" s="5"/>
      <c r="H1710" s="89"/>
      <c r="N1710" t="s">
        <v>496</v>
      </c>
    </row>
    <row r="1711" spans="1:14" x14ac:dyDescent="0.25">
      <c r="A1711" s="15" t="s">
        <v>482</v>
      </c>
      <c r="B1711" s="16" t="s">
        <v>528</v>
      </c>
      <c r="C1711" s="17" t="s">
        <v>545</v>
      </c>
      <c r="D1711" s="17" t="s">
        <v>501</v>
      </c>
      <c r="E1711" s="76"/>
      <c r="F1711" s="17"/>
      <c r="G1711" s="77" t="s">
        <v>483</v>
      </c>
      <c r="H1711" s="77" t="s">
        <v>483</v>
      </c>
      <c r="I1711" s="77" t="s">
        <v>484</v>
      </c>
      <c r="J1711" s="77" t="s">
        <v>485</v>
      </c>
      <c r="K1711" s="78">
        <v>45593</v>
      </c>
      <c r="L1711" s="77" t="s">
        <v>484</v>
      </c>
      <c r="N1711" t="s">
        <v>496</v>
      </c>
    </row>
    <row r="1712" spans="1:14" x14ac:dyDescent="0.25">
      <c r="A1712" t="s">
        <v>117</v>
      </c>
      <c r="B1712" s="1" t="s">
        <v>528</v>
      </c>
      <c r="C1712" s="5" t="s">
        <v>367</v>
      </c>
      <c r="D1712" s="5">
        <v>16</v>
      </c>
      <c r="F1712" s="5"/>
      <c r="H1712" s="89"/>
      <c r="N1712" t="s">
        <v>496</v>
      </c>
    </row>
    <row r="1713" spans="1:14" x14ac:dyDescent="0.25">
      <c r="A1713" t="s">
        <v>117</v>
      </c>
      <c r="B1713" s="1" t="s">
        <v>528</v>
      </c>
      <c r="C1713" s="5" t="s">
        <v>367</v>
      </c>
      <c r="D1713" s="5">
        <v>67</v>
      </c>
      <c r="F1713" s="5"/>
      <c r="H1713" s="89"/>
    </row>
    <row r="1714" spans="1:14" x14ac:dyDescent="0.25">
      <c r="A1714" t="s">
        <v>117</v>
      </c>
      <c r="B1714" s="1" t="s">
        <v>528</v>
      </c>
      <c r="C1714" s="5" t="s">
        <v>367</v>
      </c>
      <c r="D1714" s="5">
        <v>74</v>
      </c>
      <c r="F1714" s="5"/>
      <c r="H1714" s="89"/>
      <c r="N1714" t="s">
        <v>496</v>
      </c>
    </row>
    <row r="1715" spans="1:14" x14ac:dyDescent="0.25">
      <c r="A1715" t="s">
        <v>117</v>
      </c>
      <c r="B1715" s="1" t="s">
        <v>528</v>
      </c>
      <c r="C1715" s="5" t="s">
        <v>367</v>
      </c>
      <c r="D1715" s="5">
        <v>225</v>
      </c>
      <c r="F1715" s="5"/>
      <c r="H1715" s="89"/>
      <c r="N1715" t="s">
        <v>496</v>
      </c>
    </row>
    <row r="1716" spans="1:14" x14ac:dyDescent="0.25">
      <c r="A1716" t="s">
        <v>117</v>
      </c>
      <c r="B1716" s="1" t="s">
        <v>528</v>
      </c>
      <c r="C1716" s="5" t="s">
        <v>398</v>
      </c>
      <c r="D1716" s="5">
        <v>5</v>
      </c>
      <c r="F1716" s="5"/>
      <c r="H1716" s="89"/>
      <c r="N1716" t="s">
        <v>496</v>
      </c>
    </row>
    <row r="1717" spans="1:14" x14ac:dyDescent="0.25">
      <c r="A1717" t="s">
        <v>117</v>
      </c>
      <c r="B1717" s="1" t="s">
        <v>528</v>
      </c>
      <c r="C1717" s="5" t="s">
        <v>348</v>
      </c>
      <c r="D1717" s="5">
        <v>51</v>
      </c>
      <c r="F1717" s="5"/>
      <c r="H1717" s="89"/>
      <c r="N1717" t="s">
        <v>493</v>
      </c>
    </row>
    <row r="1718" spans="1:14" x14ac:dyDescent="0.25">
      <c r="A1718" t="s">
        <v>117</v>
      </c>
      <c r="B1718" s="1" t="s">
        <v>528</v>
      </c>
      <c r="C1718" s="5" t="s">
        <v>348</v>
      </c>
      <c r="D1718" s="5">
        <v>87</v>
      </c>
      <c r="F1718" s="5"/>
      <c r="H1718" s="89"/>
      <c r="N1718" t="s">
        <v>493</v>
      </c>
    </row>
    <row r="1719" spans="1:14" x14ac:dyDescent="0.25">
      <c r="A1719" t="s">
        <v>117</v>
      </c>
      <c r="B1719" s="1" t="s">
        <v>528</v>
      </c>
      <c r="C1719" s="5" t="s">
        <v>348</v>
      </c>
      <c r="D1719" s="5">
        <v>142</v>
      </c>
      <c r="F1719" s="5"/>
      <c r="H1719" s="89"/>
      <c r="N1719" t="s">
        <v>493</v>
      </c>
    </row>
    <row r="1720" spans="1:14" x14ac:dyDescent="0.25">
      <c r="A1720" t="s">
        <v>117</v>
      </c>
      <c r="B1720" s="1" t="s">
        <v>528</v>
      </c>
      <c r="C1720" s="5" t="s">
        <v>369</v>
      </c>
      <c r="D1720" s="5">
        <v>7</v>
      </c>
      <c r="F1720" s="5"/>
      <c r="H1720" s="89"/>
      <c r="N1720" t="s">
        <v>496</v>
      </c>
    </row>
    <row r="1721" spans="1:14" x14ac:dyDescent="0.25">
      <c r="A1721" t="s">
        <v>117</v>
      </c>
      <c r="B1721" s="1" t="s">
        <v>528</v>
      </c>
      <c r="C1721" s="5" t="s">
        <v>369</v>
      </c>
      <c r="D1721" s="5">
        <v>40</v>
      </c>
      <c r="F1721" s="5"/>
      <c r="H1721" s="89"/>
      <c r="N1721" t="s">
        <v>496</v>
      </c>
    </row>
    <row r="1722" spans="1:14" x14ac:dyDescent="0.25">
      <c r="A1722" t="s">
        <v>117</v>
      </c>
      <c r="B1722" s="1" t="s">
        <v>528</v>
      </c>
      <c r="C1722" s="5" t="s">
        <v>369</v>
      </c>
      <c r="D1722" s="5">
        <v>67</v>
      </c>
      <c r="F1722" s="5"/>
      <c r="H1722" s="89"/>
    </row>
    <row r="1723" spans="1:14" x14ac:dyDescent="0.25">
      <c r="A1723" t="s">
        <v>117</v>
      </c>
      <c r="B1723" s="1" t="s">
        <v>528</v>
      </c>
      <c r="C1723" s="5" t="s">
        <v>373</v>
      </c>
      <c r="D1723" s="5">
        <v>56</v>
      </c>
      <c r="F1723" s="5"/>
      <c r="H1723" s="89"/>
    </row>
    <row r="1724" spans="1:14" x14ac:dyDescent="0.25">
      <c r="A1724" t="s">
        <v>117</v>
      </c>
      <c r="B1724" s="1" t="s">
        <v>528</v>
      </c>
      <c r="C1724" s="5" t="s">
        <v>349</v>
      </c>
      <c r="D1724" s="5">
        <v>1</v>
      </c>
      <c r="F1724" s="5"/>
      <c r="H1724" s="89"/>
      <c r="N1724" t="s">
        <v>493</v>
      </c>
    </row>
    <row r="1725" spans="1:14" x14ac:dyDescent="0.25">
      <c r="A1725" t="s">
        <v>117</v>
      </c>
      <c r="B1725" s="1" t="s">
        <v>528</v>
      </c>
      <c r="C1725" s="5" t="s">
        <v>185</v>
      </c>
      <c r="D1725" s="5">
        <v>1</v>
      </c>
      <c r="F1725" s="5"/>
      <c r="H1725" s="89"/>
      <c r="N1725" t="s">
        <v>493</v>
      </c>
    </row>
    <row r="1726" spans="1:14" x14ac:dyDescent="0.25">
      <c r="A1726" t="s">
        <v>117</v>
      </c>
      <c r="B1726" s="1" t="s">
        <v>528</v>
      </c>
      <c r="C1726" s="5" t="s">
        <v>185</v>
      </c>
      <c r="D1726" s="5">
        <v>70</v>
      </c>
      <c r="F1726" s="5"/>
      <c r="H1726" s="89"/>
      <c r="N1726" t="s">
        <v>493</v>
      </c>
    </row>
    <row r="1727" spans="1:14" x14ac:dyDescent="0.25">
      <c r="A1727" t="s">
        <v>117</v>
      </c>
      <c r="B1727" s="1" t="s">
        <v>528</v>
      </c>
      <c r="C1727" s="5" t="s">
        <v>185</v>
      </c>
      <c r="D1727" s="5">
        <v>101</v>
      </c>
      <c r="F1727" s="5"/>
      <c r="H1727" s="89"/>
      <c r="N1727" t="s">
        <v>493</v>
      </c>
    </row>
    <row r="1728" spans="1:14" x14ac:dyDescent="0.25">
      <c r="A1728" t="s">
        <v>117</v>
      </c>
      <c r="B1728" s="1" t="s">
        <v>528</v>
      </c>
      <c r="C1728" s="5" t="s">
        <v>185</v>
      </c>
      <c r="D1728" s="5">
        <v>103</v>
      </c>
      <c r="F1728" s="5"/>
      <c r="H1728" s="89"/>
      <c r="N1728" t="s">
        <v>493</v>
      </c>
    </row>
    <row r="1729" spans="1:14" x14ac:dyDescent="0.25">
      <c r="A1729" t="s">
        <v>117</v>
      </c>
      <c r="B1729" s="1" t="s">
        <v>528</v>
      </c>
      <c r="C1729" s="5" t="s">
        <v>185</v>
      </c>
      <c r="D1729" s="5">
        <v>109</v>
      </c>
      <c r="F1729" s="5"/>
      <c r="H1729" s="89"/>
      <c r="N1729" t="s">
        <v>493</v>
      </c>
    </row>
    <row r="1730" spans="1:14" x14ac:dyDescent="0.25">
      <c r="A1730" t="s">
        <v>117</v>
      </c>
      <c r="B1730" s="1" t="s">
        <v>528</v>
      </c>
      <c r="C1730" s="5" t="s">
        <v>185</v>
      </c>
      <c r="D1730" s="5">
        <v>110</v>
      </c>
      <c r="F1730" s="5"/>
      <c r="H1730" s="89"/>
      <c r="N1730" t="s">
        <v>493</v>
      </c>
    </row>
    <row r="1731" spans="1:14" x14ac:dyDescent="0.25">
      <c r="A1731" t="s">
        <v>117</v>
      </c>
      <c r="B1731" s="1" t="s">
        <v>528</v>
      </c>
      <c r="C1731" s="5" t="s">
        <v>185</v>
      </c>
      <c r="D1731" s="5">
        <v>111.1</v>
      </c>
      <c r="F1731" s="5"/>
      <c r="H1731" s="89"/>
      <c r="N1731" t="s">
        <v>493</v>
      </c>
    </row>
    <row r="1732" spans="1:14" x14ac:dyDescent="0.25">
      <c r="A1732" t="s">
        <v>117</v>
      </c>
      <c r="B1732" s="1" t="s">
        <v>528</v>
      </c>
      <c r="C1732" s="5" t="s">
        <v>185</v>
      </c>
      <c r="D1732" s="5">
        <v>111.2</v>
      </c>
      <c r="F1732" s="5"/>
      <c r="H1732" s="89"/>
      <c r="N1732" t="s">
        <v>493</v>
      </c>
    </row>
    <row r="1733" spans="1:14" x14ac:dyDescent="0.25">
      <c r="A1733" t="s">
        <v>117</v>
      </c>
      <c r="B1733" s="1" t="s">
        <v>528</v>
      </c>
      <c r="C1733" s="5" t="s">
        <v>185</v>
      </c>
      <c r="D1733" s="5">
        <v>128</v>
      </c>
      <c r="F1733" s="5"/>
      <c r="H1733" s="89"/>
      <c r="N1733" t="s">
        <v>493</v>
      </c>
    </row>
    <row r="1734" spans="1:14" x14ac:dyDescent="0.25">
      <c r="A1734" t="s">
        <v>117</v>
      </c>
      <c r="B1734" s="1" t="s">
        <v>528</v>
      </c>
      <c r="C1734" s="5" t="s">
        <v>185</v>
      </c>
      <c r="D1734" s="5">
        <v>131</v>
      </c>
      <c r="F1734" s="5"/>
      <c r="H1734" s="89"/>
      <c r="N1734" t="s">
        <v>493</v>
      </c>
    </row>
    <row r="1735" spans="1:14" x14ac:dyDescent="0.25">
      <c r="A1735" t="s">
        <v>117</v>
      </c>
      <c r="B1735" s="1" t="s">
        <v>528</v>
      </c>
      <c r="C1735" s="5" t="s">
        <v>374</v>
      </c>
      <c r="D1735" s="5">
        <v>120</v>
      </c>
      <c r="F1735" s="5"/>
      <c r="H1735" s="89"/>
      <c r="N1735" t="s">
        <v>493</v>
      </c>
    </row>
    <row r="1736" spans="1:14" x14ac:dyDescent="0.25">
      <c r="A1736" t="s">
        <v>117</v>
      </c>
      <c r="B1736" s="1" t="s">
        <v>528</v>
      </c>
      <c r="C1736" s="5" t="s">
        <v>374</v>
      </c>
      <c r="D1736" s="5">
        <v>121</v>
      </c>
      <c r="F1736" s="5"/>
      <c r="H1736" s="89"/>
      <c r="N1736" t="s">
        <v>493</v>
      </c>
    </row>
    <row r="1737" spans="1:14" x14ac:dyDescent="0.25">
      <c r="A1737" t="s">
        <v>117</v>
      </c>
      <c r="B1737" s="1" t="s">
        <v>528</v>
      </c>
      <c r="C1737" s="5" t="s">
        <v>385</v>
      </c>
      <c r="D1737" s="5" t="s">
        <v>400</v>
      </c>
      <c r="F1737" s="5"/>
      <c r="H1737" s="89"/>
      <c r="I1737" s="75" t="s">
        <v>484</v>
      </c>
      <c r="K1737" s="88">
        <v>45425</v>
      </c>
    </row>
    <row r="1738" spans="1:14" x14ac:dyDescent="0.25">
      <c r="A1738" t="s">
        <v>117</v>
      </c>
      <c r="B1738" s="1" t="s">
        <v>528</v>
      </c>
      <c r="C1738" s="5" t="s">
        <v>385</v>
      </c>
      <c r="D1738" s="5" t="s">
        <v>401</v>
      </c>
      <c r="F1738" s="5"/>
      <c r="H1738" s="89"/>
      <c r="I1738" s="75" t="s">
        <v>484</v>
      </c>
      <c r="K1738" s="88">
        <v>45425</v>
      </c>
    </row>
    <row r="1739" spans="1:14" x14ac:dyDescent="0.25">
      <c r="A1739" t="s">
        <v>117</v>
      </c>
      <c r="B1739" s="1" t="s">
        <v>528</v>
      </c>
      <c r="C1739" s="5" t="s">
        <v>385</v>
      </c>
      <c r="D1739" s="5" t="s">
        <v>402</v>
      </c>
      <c r="F1739" s="5"/>
      <c r="H1739" s="89"/>
      <c r="I1739" s="75" t="s">
        <v>484</v>
      </c>
      <c r="K1739" s="88">
        <v>45425</v>
      </c>
    </row>
    <row r="1740" spans="1:14" x14ac:dyDescent="0.25">
      <c r="A1740" t="s">
        <v>117</v>
      </c>
      <c r="B1740" s="1" t="s">
        <v>528</v>
      </c>
      <c r="C1740" s="5" t="s">
        <v>385</v>
      </c>
      <c r="D1740" s="5" t="s">
        <v>401</v>
      </c>
      <c r="F1740" s="5"/>
      <c r="H1740" s="89"/>
      <c r="I1740" s="75" t="s">
        <v>484</v>
      </c>
      <c r="K1740" s="88">
        <v>45425</v>
      </c>
    </row>
    <row r="1741" spans="1:14" x14ac:dyDescent="0.25">
      <c r="A1741" t="s">
        <v>117</v>
      </c>
      <c r="B1741" s="1" t="s">
        <v>528</v>
      </c>
      <c r="C1741" s="5" t="s">
        <v>367</v>
      </c>
      <c r="D1741" s="5">
        <v>8</v>
      </c>
      <c r="F1741" s="5"/>
      <c r="H1741" s="89"/>
      <c r="I1741" s="75" t="s">
        <v>484</v>
      </c>
      <c r="K1741" s="88">
        <v>45425</v>
      </c>
    </row>
    <row r="1742" spans="1:14" x14ac:dyDescent="0.25">
      <c r="A1742" t="s">
        <v>117</v>
      </c>
      <c r="B1742" s="1" t="s">
        <v>528</v>
      </c>
      <c r="C1742" s="5" t="s">
        <v>358</v>
      </c>
      <c r="D1742" s="5" t="s">
        <v>444</v>
      </c>
      <c r="F1742" s="5"/>
      <c r="H1742" s="89"/>
      <c r="I1742" s="75" t="s">
        <v>484</v>
      </c>
      <c r="K1742" s="88">
        <v>45425</v>
      </c>
      <c r="L1742" t="s">
        <v>484</v>
      </c>
      <c r="N1742" t="s">
        <v>496</v>
      </c>
    </row>
    <row r="1743" spans="1:14" x14ac:dyDescent="0.25">
      <c r="A1743" s="2" t="s">
        <v>482</v>
      </c>
      <c r="B1743" s="3" t="s">
        <v>546</v>
      </c>
      <c r="C1743" s="6"/>
      <c r="D1743" s="6"/>
      <c r="E1743" s="6"/>
      <c r="F1743" s="5"/>
      <c r="H1743" s="89"/>
      <c r="K1743" s="88"/>
    </row>
    <row r="1744" spans="1:14" x14ac:dyDescent="0.25">
      <c r="A1744" s="15" t="s">
        <v>482</v>
      </c>
      <c r="B1744" s="16" t="s">
        <v>528</v>
      </c>
      <c r="C1744" s="17" t="s">
        <v>348</v>
      </c>
      <c r="D1744" s="17" t="s">
        <v>547</v>
      </c>
      <c r="E1744" s="76"/>
      <c r="F1744" s="17"/>
      <c r="G1744" s="77" t="s">
        <v>490</v>
      </c>
      <c r="H1744" s="95" t="s">
        <v>490</v>
      </c>
      <c r="I1744" s="77" t="s">
        <v>484</v>
      </c>
      <c r="J1744" s="77" t="s">
        <v>498</v>
      </c>
      <c r="K1744" s="78">
        <v>45621</v>
      </c>
      <c r="L1744" s="15" t="s">
        <v>484</v>
      </c>
    </row>
    <row r="1745" spans="1:14" x14ac:dyDescent="0.25">
      <c r="A1745" s="15" t="s">
        <v>482</v>
      </c>
      <c r="B1745" s="16" t="s">
        <v>528</v>
      </c>
      <c r="C1745" s="17" t="s">
        <v>348</v>
      </c>
      <c r="D1745" s="17" t="s">
        <v>548</v>
      </c>
      <c r="E1745" s="76"/>
      <c r="F1745" s="17"/>
      <c r="G1745" s="77" t="s">
        <v>490</v>
      </c>
      <c r="H1745" s="95" t="s">
        <v>490</v>
      </c>
      <c r="I1745" s="77" t="s">
        <v>484</v>
      </c>
      <c r="J1745" s="77" t="s">
        <v>498</v>
      </c>
      <c r="K1745" s="78">
        <v>45621</v>
      </c>
      <c r="L1745" s="15" t="s">
        <v>484</v>
      </c>
    </row>
    <row r="1746" spans="1:14" x14ac:dyDescent="0.25">
      <c r="A1746" s="15" t="s">
        <v>482</v>
      </c>
      <c r="B1746" s="16" t="s">
        <v>528</v>
      </c>
      <c r="C1746" s="17" t="s">
        <v>348</v>
      </c>
      <c r="D1746" s="17" t="s">
        <v>529</v>
      </c>
      <c r="E1746" s="76"/>
      <c r="F1746" s="17"/>
      <c r="G1746" s="77" t="s">
        <v>490</v>
      </c>
      <c r="H1746" s="95" t="s">
        <v>490</v>
      </c>
      <c r="I1746" s="77" t="s">
        <v>484</v>
      </c>
      <c r="J1746" s="77" t="s">
        <v>498</v>
      </c>
      <c r="K1746" s="78">
        <v>45635</v>
      </c>
      <c r="L1746" s="15" t="s">
        <v>484</v>
      </c>
    </row>
    <row r="1747" spans="1:14" x14ac:dyDescent="0.25">
      <c r="A1747" s="15" t="s">
        <v>482</v>
      </c>
      <c r="B1747" s="16" t="s">
        <v>528</v>
      </c>
      <c r="C1747" s="17" t="s">
        <v>348</v>
      </c>
      <c r="D1747" s="17" t="s">
        <v>549</v>
      </c>
      <c r="E1747" s="76"/>
      <c r="F1747" s="17"/>
      <c r="G1747" s="77" t="s">
        <v>490</v>
      </c>
      <c r="H1747" s="95" t="s">
        <v>490</v>
      </c>
      <c r="I1747" s="77" t="s">
        <v>484</v>
      </c>
      <c r="J1747" s="77" t="s">
        <v>498</v>
      </c>
      <c r="K1747" s="78">
        <v>45621</v>
      </c>
      <c r="L1747" s="15" t="s">
        <v>484</v>
      </c>
    </row>
    <row r="1748" spans="1:14" x14ac:dyDescent="0.25">
      <c r="A1748" s="2" t="s">
        <v>20</v>
      </c>
      <c r="B1748" s="3" t="s">
        <v>403</v>
      </c>
      <c r="C1748" s="6"/>
      <c r="D1748" s="6"/>
      <c r="E1748" s="7">
        <f>COUNTIFS(A1749:A1756,"2024-2025")</f>
        <v>4</v>
      </c>
      <c r="F1748" s="5"/>
      <c r="H1748" s="89"/>
    </row>
    <row r="1749" spans="1:14" x14ac:dyDescent="0.25">
      <c r="A1749" t="s">
        <v>20</v>
      </c>
      <c r="B1749" s="1" t="s">
        <v>404</v>
      </c>
      <c r="C1749" s="5" t="s">
        <v>405</v>
      </c>
      <c r="D1749" s="5">
        <v>10</v>
      </c>
      <c r="F1749" s="5"/>
      <c r="H1749" s="89"/>
      <c r="N1749" t="s">
        <v>496</v>
      </c>
    </row>
    <row r="1750" spans="1:14" x14ac:dyDescent="0.25">
      <c r="A1750" t="s">
        <v>20</v>
      </c>
      <c r="B1750" s="1" t="s">
        <v>404</v>
      </c>
      <c r="C1750" s="5" t="s">
        <v>405</v>
      </c>
      <c r="D1750" s="5">
        <v>53</v>
      </c>
      <c r="F1750" s="5"/>
      <c r="H1750" s="89"/>
      <c r="N1750" t="s">
        <v>496</v>
      </c>
    </row>
    <row r="1751" spans="1:14" x14ac:dyDescent="0.25">
      <c r="A1751" t="s">
        <v>20</v>
      </c>
      <c r="B1751" s="1" t="s">
        <v>404</v>
      </c>
      <c r="C1751" s="5" t="s">
        <v>405</v>
      </c>
      <c r="D1751" s="5">
        <v>7</v>
      </c>
      <c r="F1751" s="5"/>
      <c r="H1751" s="89"/>
      <c r="N1751" t="s">
        <v>496</v>
      </c>
    </row>
    <row r="1752" spans="1:14" x14ac:dyDescent="0.25">
      <c r="A1752" s="15" t="s">
        <v>482</v>
      </c>
      <c r="B1752" s="16" t="s">
        <v>404</v>
      </c>
      <c r="C1752" s="17" t="s">
        <v>406</v>
      </c>
      <c r="D1752" s="17">
        <v>92</v>
      </c>
      <c r="E1752" s="76"/>
      <c r="F1752" s="17"/>
      <c r="G1752" s="77" t="s">
        <v>490</v>
      </c>
      <c r="H1752" s="95" t="s">
        <v>490</v>
      </c>
      <c r="I1752" s="77" t="s">
        <v>484</v>
      </c>
      <c r="J1752" s="77" t="s">
        <v>498</v>
      </c>
      <c r="K1752" s="78">
        <v>45621</v>
      </c>
      <c r="L1752" s="15" t="s">
        <v>484</v>
      </c>
      <c r="N1752" t="s">
        <v>493</v>
      </c>
    </row>
    <row r="1753" spans="1:14" x14ac:dyDescent="0.25">
      <c r="A1753" s="15" t="s">
        <v>482</v>
      </c>
      <c r="B1753" s="16" t="s">
        <v>404</v>
      </c>
      <c r="C1753" s="17" t="s">
        <v>406</v>
      </c>
      <c r="D1753" s="17">
        <v>93</v>
      </c>
      <c r="E1753" s="76"/>
      <c r="F1753" s="17"/>
      <c r="G1753" s="77" t="s">
        <v>490</v>
      </c>
      <c r="H1753" s="95" t="s">
        <v>490</v>
      </c>
      <c r="I1753" s="77" t="s">
        <v>484</v>
      </c>
      <c r="J1753" s="77" t="s">
        <v>498</v>
      </c>
      <c r="K1753" s="78">
        <v>45621</v>
      </c>
      <c r="L1753" s="15" t="s">
        <v>484</v>
      </c>
      <c r="N1753" t="s">
        <v>493</v>
      </c>
    </row>
    <row r="1754" spans="1:14" x14ac:dyDescent="0.25">
      <c r="A1754" t="s">
        <v>20</v>
      </c>
      <c r="B1754" s="1" t="s">
        <v>404</v>
      </c>
      <c r="C1754" s="5" t="s">
        <v>322</v>
      </c>
      <c r="D1754" s="5">
        <v>770</v>
      </c>
      <c r="F1754" s="5"/>
      <c r="H1754" s="89"/>
      <c r="N1754" t="s">
        <v>496</v>
      </c>
    </row>
    <row r="1755" spans="1:14" x14ac:dyDescent="0.25">
      <c r="A1755" s="15" t="s">
        <v>482</v>
      </c>
      <c r="B1755" s="16" t="s">
        <v>404</v>
      </c>
      <c r="C1755" s="17" t="s">
        <v>407</v>
      </c>
      <c r="D1755" s="17">
        <v>390.3</v>
      </c>
      <c r="E1755" s="76"/>
      <c r="F1755" s="17"/>
      <c r="G1755" s="77" t="s">
        <v>550</v>
      </c>
      <c r="H1755" s="95"/>
      <c r="I1755" s="77" t="s">
        <v>484</v>
      </c>
      <c r="J1755" s="77" t="s">
        <v>485</v>
      </c>
      <c r="K1755" s="78">
        <v>45635</v>
      </c>
      <c r="L1755" s="15" t="s">
        <v>484</v>
      </c>
      <c r="N1755" t="s">
        <v>496</v>
      </c>
    </row>
    <row r="1756" spans="1:14" x14ac:dyDescent="0.25">
      <c r="A1756" s="15" t="s">
        <v>482</v>
      </c>
      <c r="B1756" s="16" t="s">
        <v>404</v>
      </c>
      <c r="C1756" s="17" t="s">
        <v>407</v>
      </c>
      <c r="D1756" s="17">
        <v>391</v>
      </c>
      <c r="E1756" s="76"/>
      <c r="F1756" s="17"/>
      <c r="G1756" s="77" t="s">
        <v>550</v>
      </c>
      <c r="H1756" s="95"/>
      <c r="I1756" s="77" t="s">
        <v>484</v>
      </c>
      <c r="J1756" s="77" t="s">
        <v>485</v>
      </c>
      <c r="K1756" s="78">
        <v>45635</v>
      </c>
      <c r="L1756" s="15" t="s">
        <v>484</v>
      </c>
      <c r="N1756" t="s">
        <v>496</v>
      </c>
    </row>
    <row r="1757" spans="1:14" x14ac:dyDescent="0.25">
      <c r="A1757" s="2" t="s">
        <v>52</v>
      </c>
      <c r="B1757" s="3" t="s">
        <v>408</v>
      </c>
      <c r="C1757" s="6"/>
      <c r="D1757" s="6"/>
      <c r="E1757" s="7">
        <f>COUNTIFS(A1758:A1768,"2025-2026")</f>
        <v>11</v>
      </c>
      <c r="F1757" s="5"/>
      <c r="H1757" s="89"/>
    </row>
    <row r="1758" spans="1:14" x14ac:dyDescent="0.25">
      <c r="A1758" t="s">
        <v>52</v>
      </c>
      <c r="B1758" s="1" t="s">
        <v>404</v>
      </c>
      <c r="C1758" s="5" t="s">
        <v>405</v>
      </c>
      <c r="D1758" s="5">
        <v>270</v>
      </c>
      <c r="F1758" s="5"/>
      <c r="H1758" s="89"/>
      <c r="N1758" t="s">
        <v>496</v>
      </c>
    </row>
    <row r="1759" spans="1:14" x14ac:dyDescent="0.25">
      <c r="A1759" t="s">
        <v>52</v>
      </c>
      <c r="B1759" s="1" t="s">
        <v>404</v>
      </c>
      <c r="C1759" s="5" t="s">
        <v>405</v>
      </c>
      <c r="D1759" s="5">
        <v>60</v>
      </c>
      <c r="F1759" s="5"/>
      <c r="H1759" s="89"/>
      <c r="N1759" t="s">
        <v>496</v>
      </c>
    </row>
    <row r="1760" spans="1:14" x14ac:dyDescent="0.25">
      <c r="A1760" t="s">
        <v>52</v>
      </c>
      <c r="B1760" s="1" t="s">
        <v>404</v>
      </c>
      <c r="C1760" s="5" t="s">
        <v>405</v>
      </c>
      <c r="D1760" s="5">
        <v>98</v>
      </c>
      <c r="F1760" s="5"/>
      <c r="H1760" s="89"/>
      <c r="N1760" t="s">
        <v>496</v>
      </c>
    </row>
    <row r="1761" spans="1:14" x14ac:dyDescent="0.25">
      <c r="A1761" t="s">
        <v>52</v>
      </c>
      <c r="B1761" s="1" t="s">
        <v>404</v>
      </c>
      <c r="C1761" s="5" t="s">
        <v>406</v>
      </c>
      <c r="D1761" s="5">
        <v>82</v>
      </c>
      <c r="F1761" s="5"/>
      <c r="H1761" s="89"/>
      <c r="N1761" t="s">
        <v>493</v>
      </c>
    </row>
    <row r="1762" spans="1:14" x14ac:dyDescent="0.25">
      <c r="A1762" t="s">
        <v>52</v>
      </c>
      <c r="B1762" s="1" t="s">
        <v>404</v>
      </c>
      <c r="C1762" s="5" t="s">
        <v>406</v>
      </c>
      <c r="D1762" s="5">
        <v>83</v>
      </c>
      <c r="F1762" s="5"/>
      <c r="H1762" s="89"/>
      <c r="N1762" t="s">
        <v>493</v>
      </c>
    </row>
    <row r="1763" spans="1:14" x14ac:dyDescent="0.25">
      <c r="A1763" t="s">
        <v>52</v>
      </c>
      <c r="B1763" s="1" t="s">
        <v>404</v>
      </c>
      <c r="C1763" s="5" t="s">
        <v>406</v>
      </c>
      <c r="D1763" s="5">
        <v>87</v>
      </c>
      <c r="F1763" s="5"/>
      <c r="H1763" s="89"/>
      <c r="N1763" t="s">
        <v>496</v>
      </c>
    </row>
    <row r="1764" spans="1:14" x14ac:dyDescent="0.25">
      <c r="A1764" t="s">
        <v>52</v>
      </c>
      <c r="B1764" s="1" t="s">
        <v>404</v>
      </c>
      <c r="C1764" s="5" t="s">
        <v>406</v>
      </c>
      <c r="D1764" s="5">
        <v>88</v>
      </c>
      <c r="F1764" s="5"/>
      <c r="H1764" s="89"/>
      <c r="N1764" t="s">
        <v>493</v>
      </c>
    </row>
    <row r="1765" spans="1:14" x14ac:dyDescent="0.25">
      <c r="A1765" t="s">
        <v>52</v>
      </c>
      <c r="B1765" s="1" t="s">
        <v>404</v>
      </c>
      <c r="C1765" s="5" t="s">
        <v>406</v>
      </c>
      <c r="D1765" s="5">
        <v>96</v>
      </c>
      <c r="F1765" s="5"/>
      <c r="H1765" s="89"/>
      <c r="N1765" t="s">
        <v>496</v>
      </c>
    </row>
    <row r="1766" spans="1:14" x14ac:dyDescent="0.25">
      <c r="A1766" t="s">
        <v>52</v>
      </c>
      <c r="B1766" s="1" t="s">
        <v>404</v>
      </c>
      <c r="C1766" s="5" t="s">
        <v>322</v>
      </c>
      <c r="D1766" s="5">
        <v>10</v>
      </c>
      <c r="F1766" s="5"/>
      <c r="H1766" s="89"/>
      <c r="N1766" t="s">
        <v>496</v>
      </c>
    </row>
    <row r="1767" spans="1:14" x14ac:dyDescent="0.25">
      <c r="A1767" t="s">
        <v>52</v>
      </c>
      <c r="B1767" s="1" t="s">
        <v>404</v>
      </c>
      <c r="C1767" s="5" t="s">
        <v>407</v>
      </c>
      <c r="D1767" s="5">
        <v>313</v>
      </c>
      <c r="F1767" s="5"/>
      <c r="H1767" s="89"/>
      <c r="N1767" t="s">
        <v>496</v>
      </c>
    </row>
    <row r="1768" spans="1:14" x14ac:dyDescent="0.25">
      <c r="A1768" t="s">
        <v>52</v>
      </c>
      <c r="B1768" s="1" t="s">
        <v>404</v>
      </c>
      <c r="C1768" s="5" t="s">
        <v>407</v>
      </c>
      <c r="D1768" s="5">
        <v>352</v>
      </c>
      <c r="F1768" s="5"/>
      <c r="H1768" s="89"/>
      <c r="N1768" t="s">
        <v>493</v>
      </c>
    </row>
    <row r="1769" spans="1:14" x14ac:dyDescent="0.25">
      <c r="A1769" s="2" t="s">
        <v>64</v>
      </c>
      <c r="B1769" s="3" t="s">
        <v>409</v>
      </c>
      <c r="C1769" s="6"/>
      <c r="D1769" s="6"/>
      <c r="E1769" s="7">
        <f>COUNTIF(A1770:A1775,"2026-2027")</f>
        <v>6</v>
      </c>
      <c r="F1769" s="5"/>
      <c r="H1769" s="89"/>
    </row>
    <row r="1770" spans="1:14" x14ac:dyDescent="0.25">
      <c r="A1770" t="s">
        <v>64</v>
      </c>
      <c r="B1770" s="1" t="s">
        <v>404</v>
      </c>
      <c r="C1770" s="5" t="s">
        <v>405</v>
      </c>
      <c r="D1770" s="5">
        <v>20</v>
      </c>
      <c r="F1770" s="5"/>
      <c r="H1770" s="89"/>
      <c r="N1770" t="s">
        <v>496</v>
      </c>
    </row>
    <row r="1771" spans="1:14" x14ac:dyDescent="0.25">
      <c r="A1771" t="s">
        <v>64</v>
      </c>
      <c r="B1771" s="1" t="s">
        <v>404</v>
      </c>
      <c r="C1771" s="5" t="s">
        <v>405</v>
      </c>
      <c r="D1771" s="5">
        <v>80</v>
      </c>
      <c r="F1771" s="5"/>
      <c r="H1771" s="89"/>
      <c r="N1771" t="s">
        <v>496</v>
      </c>
    </row>
    <row r="1772" spans="1:14" x14ac:dyDescent="0.25">
      <c r="A1772" t="s">
        <v>64</v>
      </c>
      <c r="B1772" s="1" t="s">
        <v>404</v>
      </c>
      <c r="C1772" s="5" t="s">
        <v>406</v>
      </c>
      <c r="D1772" s="5">
        <v>80</v>
      </c>
      <c r="F1772" s="5"/>
      <c r="H1772" s="89"/>
      <c r="N1772" t="s">
        <v>493</v>
      </c>
    </row>
    <row r="1773" spans="1:14" x14ac:dyDescent="0.25">
      <c r="A1773" t="s">
        <v>64</v>
      </c>
      <c r="B1773" s="1" t="s">
        <v>404</v>
      </c>
      <c r="C1773" s="5" t="s">
        <v>406</v>
      </c>
      <c r="D1773" s="5">
        <v>81</v>
      </c>
      <c r="F1773" s="5"/>
      <c r="H1773" s="89"/>
      <c r="N1773" t="s">
        <v>493</v>
      </c>
    </row>
    <row r="1774" spans="1:14" x14ac:dyDescent="0.25">
      <c r="A1774" t="s">
        <v>64</v>
      </c>
      <c r="B1774" s="1" t="s">
        <v>404</v>
      </c>
      <c r="C1774" s="5" t="s">
        <v>406</v>
      </c>
      <c r="D1774" s="5">
        <v>90</v>
      </c>
      <c r="F1774" s="5"/>
      <c r="H1774" s="89"/>
      <c r="N1774" t="s">
        <v>493</v>
      </c>
    </row>
    <row r="1775" spans="1:14" x14ac:dyDescent="0.25">
      <c r="A1775" t="s">
        <v>64</v>
      </c>
      <c r="B1775" s="1" t="s">
        <v>404</v>
      </c>
      <c r="C1775" s="5" t="s">
        <v>407</v>
      </c>
      <c r="D1775" s="5">
        <v>390.2</v>
      </c>
      <c r="F1775" s="5"/>
      <c r="H1775" s="89"/>
      <c r="N1775" t="s">
        <v>496</v>
      </c>
    </row>
    <row r="1776" spans="1:14" x14ac:dyDescent="0.25">
      <c r="A1776" s="2" t="s">
        <v>91</v>
      </c>
      <c r="B1776" s="3" t="s">
        <v>410</v>
      </c>
      <c r="C1776" s="6"/>
      <c r="D1776" s="6"/>
      <c r="E1776" s="7">
        <f>COUNTIFS(A1777:A1780,"2027-2028")</f>
        <v>4</v>
      </c>
      <c r="F1776" s="5"/>
      <c r="H1776" s="89"/>
    </row>
    <row r="1777" spans="1:14" x14ac:dyDescent="0.25">
      <c r="A1777" t="s">
        <v>91</v>
      </c>
      <c r="B1777" s="1" t="s">
        <v>404</v>
      </c>
      <c r="C1777" s="5" t="s">
        <v>405</v>
      </c>
      <c r="D1777" s="5">
        <v>162.1</v>
      </c>
      <c r="F1777" s="5"/>
      <c r="H1777" s="89"/>
      <c r="N1777" t="s">
        <v>496</v>
      </c>
    </row>
    <row r="1778" spans="1:14" x14ac:dyDescent="0.25">
      <c r="A1778" t="s">
        <v>91</v>
      </c>
      <c r="B1778" s="1" t="s">
        <v>404</v>
      </c>
      <c r="C1778" s="5" t="s">
        <v>407</v>
      </c>
      <c r="D1778" s="5">
        <v>363</v>
      </c>
      <c r="F1778" s="5"/>
      <c r="H1778" s="89"/>
      <c r="N1778" t="s">
        <v>496</v>
      </c>
    </row>
    <row r="1779" spans="1:14" x14ac:dyDescent="0.25">
      <c r="A1779" t="s">
        <v>91</v>
      </c>
      <c r="B1779" s="1" t="s">
        <v>404</v>
      </c>
      <c r="C1779" s="5" t="s">
        <v>407</v>
      </c>
      <c r="D1779" s="5">
        <v>368.1</v>
      </c>
      <c r="F1779" s="5"/>
      <c r="H1779" s="89"/>
      <c r="N1779" t="s">
        <v>496</v>
      </c>
    </row>
    <row r="1780" spans="1:14" x14ac:dyDescent="0.25">
      <c r="A1780" t="s">
        <v>91</v>
      </c>
      <c r="B1780" s="1" t="s">
        <v>404</v>
      </c>
      <c r="C1780" s="5" t="s">
        <v>407</v>
      </c>
      <c r="D1780" s="5">
        <v>368.2</v>
      </c>
      <c r="F1780" s="5"/>
      <c r="H1780" s="89"/>
      <c r="N1780" t="s">
        <v>496</v>
      </c>
    </row>
    <row r="1781" spans="1:14" x14ac:dyDescent="0.25">
      <c r="A1781" s="2" t="s">
        <v>95</v>
      </c>
      <c r="B1781" s="3" t="s">
        <v>411</v>
      </c>
      <c r="C1781" s="6"/>
      <c r="D1781" s="6"/>
      <c r="E1781" s="7">
        <f>COUNTIFS(A1782:A1786,"2028-2029")</f>
        <v>5</v>
      </c>
      <c r="F1781" s="5"/>
      <c r="H1781" s="89"/>
    </row>
    <row r="1782" spans="1:14" x14ac:dyDescent="0.25">
      <c r="A1782" t="s">
        <v>95</v>
      </c>
      <c r="B1782" s="1" t="s">
        <v>404</v>
      </c>
      <c r="C1782" s="5" t="s">
        <v>406</v>
      </c>
      <c r="D1782" s="5">
        <v>91</v>
      </c>
      <c r="F1782" s="5"/>
      <c r="H1782" s="89"/>
      <c r="N1782" t="s">
        <v>493</v>
      </c>
    </row>
    <row r="1783" spans="1:14" x14ac:dyDescent="0.25">
      <c r="A1783" t="s">
        <v>95</v>
      </c>
      <c r="B1783" s="1" t="s">
        <v>404</v>
      </c>
      <c r="C1783" s="5" t="s">
        <v>407</v>
      </c>
      <c r="D1783" s="5">
        <v>700</v>
      </c>
      <c r="F1783" s="5"/>
      <c r="H1783" s="89"/>
      <c r="N1783" t="s">
        <v>496</v>
      </c>
    </row>
    <row r="1784" spans="1:14" x14ac:dyDescent="0.25">
      <c r="A1784" t="s">
        <v>95</v>
      </c>
      <c r="B1784" s="1" t="s">
        <v>404</v>
      </c>
      <c r="C1784" s="5" t="s">
        <v>407</v>
      </c>
      <c r="D1784" s="5">
        <v>705</v>
      </c>
      <c r="F1784" s="5"/>
      <c r="H1784" s="89"/>
      <c r="N1784" t="s">
        <v>496</v>
      </c>
    </row>
    <row r="1785" spans="1:14" x14ac:dyDescent="0.25">
      <c r="A1785" t="s">
        <v>95</v>
      </c>
      <c r="B1785" s="1" t="s">
        <v>404</v>
      </c>
      <c r="C1785" s="5" t="s">
        <v>407</v>
      </c>
      <c r="D1785" s="5">
        <v>761</v>
      </c>
      <c r="F1785" s="5"/>
      <c r="H1785" s="89"/>
      <c r="N1785" t="s">
        <v>496</v>
      </c>
    </row>
    <row r="1786" spans="1:14" x14ac:dyDescent="0.25">
      <c r="A1786" t="s">
        <v>95</v>
      </c>
      <c r="B1786" s="1" t="s">
        <v>404</v>
      </c>
      <c r="C1786" s="5" t="s">
        <v>407</v>
      </c>
      <c r="D1786" s="5">
        <v>784</v>
      </c>
      <c r="F1786" s="5"/>
      <c r="H1786" s="89"/>
      <c r="N1786" t="s">
        <v>493</v>
      </c>
    </row>
    <row r="1787" spans="1:14" x14ac:dyDescent="0.25">
      <c r="A1787" s="2" t="s">
        <v>117</v>
      </c>
      <c r="B1787" s="3" t="s">
        <v>412</v>
      </c>
      <c r="C1787" s="6"/>
      <c r="D1787" s="6"/>
      <c r="E1787" s="7">
        <f>COUNTIFS(A1788:A1797,"2029-2030")</f>
        <v>10</v>
      </c>
      <c r="F1787" s="5"/>
    </row>
    <row r="1788" spans="1:14" x14ac:dyDescent="0.25">
      <c r="A1788" t="s">
        <v>117</v>
      </c>
      <c r="B1788" s="1" t="s">
        <v>404</v>
      </c>
      <c r="C1788" s="5" t="s">
        <v>405</v>
      </c>
      <c r="D1788" s="5">
        <v>6</v>
      </c>
      <c r="F1788" s="5"/>
      <c r="H1788" s="89"/>
      <c r="N1788" t="s">
        <v>496</v>
      </c>
    </row>
    <row r="1789" spans="1:14" x14ac:dyDescent="0.25">
      <c r="A1789" t="s">
        <v>117</v>
      </c>
      <c r="B1789" s="1" t="s">
        <v>404</v>
      </c>
      <c r="C1789" s="5" t="s">
        <v>407</v>
      </c>
      <c r="D1789" s="5">
        <v>76</v>
      </c>
      <c r="F1789" s="5"/>
      <c r="H1789" s="89"/>
    </row>
    <row r="1790" spans="1:14" x14ac:dyDescent="0.25">
      <c r="A1790" t="s">
        <v>117</v>
      </c>
      <c r="B1790" s="1" t="s">
        <v>404</v>
      </c>
      <c r="C1790" s="5" t="s">
        <v>407</v>
      </c>
      <c r="D1790" s="5">
        <v>77</v>
      </c>
      <c r="F1790" s="5"/>
      <c r="H1790" s="89"/>
    </row>
    <row r="1791" spans="1:14" x14ac:dyDescent="0.25">
      <c r="A1791" t="s">
        <v>117</v>
      </c>
      <c r="B1791" s="1" t="s">
        <v>404</v>
      </c>
      <c r="C1791" s="5" t="s">
        <v>407</v>
      </c>
      <c r="D1791" s="5" t="s">
        <v>413</v>
      </c>
      <c r="F1791" s="5"/>
      <c r="H1791" s="89"/>
      <c r="N1791" t="e">
        <v>#N/A</v>
      </c>
    </row>
    <row r="1792" spans="1:14" x14ac:dyDescent="0.25">
      <c r="A1792" t="s">
        <v>117</v>
      </c>
      <c r="B1792" s="1" t="s">
        <v>404</v>
      </c>
      <c r="C1792" s="5" t="s">
        <v>407</v>
      </c>
      <c r="D1792" s="5" t="s">
        <v>414</v>
      </c>
      <c r="F1792" s="5"/>
      <c r="H1792" s="89"/>
      <c r="N1792" t="e">
        <v>#N/A</v>
      </c>
    </row>
    <row r="1793" spans="1:14" x14ac:dyDescent="0.25">
      <c r="A1793" t="s">
        <v>117</v>
      </c>
      <c r="B1793" s="1" t="s">
        <v>404</v>
      </c>
      <c r="C1793" s="5" t="s">
        <v>407</v>
      </c>
      <c r="D1793" s="5" t="s">
        <v>415</v>
      </c>
      <c r="F1793" s="5"/>
      <c r="H1793" s="89"/>
      <c r="N1793" t="e">
        <v>#N/A</v>
      </c>
    </row>
    <row r="1794" spans="1:14" x14ac:dyDescent="0.25">
      <c r="A1794" t="s">
        <v>117</v>
      </c>
      <c r="B1794" s="1" t="s">
        <v>404</v>
      </c>
      <c r="C1794" s="5" t="s">
        <v>407</v>
      </c>
      <c r="D1794" s="5" t="s">
        <v>416</v>
      </c>
      <c r="F1794" s="5"/>
      <c r="H1794" s="89"/>
      <c r="N1794" t="e">
        <v>#N/A</v>
      </c>
    </row>
    <row r="1795" spans="1:14" x14ac:dyDescent="0.25">
      <c r="A1795" t="s">
        <v>117</v>
      </c>
      <c r="B1795" s="1" t="s">
        <v>404</v>
      </c>
      <c r="C1795" s="5" t="s">
        <v>407</v>
      </c>
      <c r="D1795" s="5" t="s">
        <v>417</v>
      </c>
      <c r="F1795" s="5"/>
      <c r="H1795" s="89"/>
      <c r="N1795" t="e">
        <v>#N/A</v>
      </c>
    </row>
    <row r="1796" spans="1:14" x14ac:dyDescent="0.25">
      <c r="A1796" t="s">
        <v>117</v>
      </c>
      <c r="B1796" s="1" t="s">
        <v>404</v>
      </c>
      <c r="C1796" s="5" t="s">
        <v>407</v>
      </c>
      <c r="D1796" s="5" t="s">
        <v>418</v>
      </c>
      <c r="F1796" s="5"/>
      <c r="H1796" s="89"/>
      <c r="N1796" t="e">
        <v>#N/A</v>
      </c>
    </row>
    <row r="1797" spans="1:14" x14ac:dyDescent="0.25">
      <c r="A1797" t="s">
        <v>117</v>
      </c>
      <c r="B1797" s="1" t="s">
        <v>404</v>
      </c>
      <c r="C1797" s="5" t="s">
        <v>406</v>
      </c>
      <c r="D1797" s="5">
        <v>95</v>
      </c>
      <c r="F1797" s="5"/>
      <c r="H1797" s="89"/>
      <c r="N1797" t="s">
        <v>493</v>
      </c>
    </row>
    <row r="1798" spans="1:14" x14ac:dyDescent="0.25">
      <c r="A1798" s="2" t="s">
        <v>4</v>
      </c>
      <c r="B1798" s="3" t="s">
        <v>419</v>
      </c>
      <c r="C1798" s="6"/>
      <c r="D1798" s="6"/>
      <c r="E1798" s="7">
        <f>COUNTIFS(A1799:A1807,"2023-2024")</f>
        <v>6</v>
      </c>
      <c r="F1798" s="5"/>
      <c r="H1798" s="89"/>
    </row>
    <row r="1799" spans="1:14" x14ac:dyDescent="0.25">
      <c r="A1799" t="s">
        <v>117</v>
      </c>
      <c r="B1799" s="1" t="s">
        <v>420</v>
      </c>
      <c r="C1799" s="5" t="s">
        <v>421</v>
      </c>
      <c r="D1799" s="5">
        <v>156</v>
      </c>
      <c r="F1799" s="5"/>
      <c r="H1799" s="89"/>
      <c r="I1799" s="75" t="s">
        <v>484</v>
      </c>
      <c r="K1799" s="88">
        <v>45425</v>
      </c>
      <c r="N1799" t="s">
        <v>493</v>
      </c>
    </row>
    <row r="1800" spans="1:14" x14ac:dyDescent="0.25">
      <c r="A1800" s="79" t="s">
        <v>4</v>
      </c>
      <c r="B1800" s="97" t="s">
        <v>420</v>
      </c>
      <c r="C1800" s="80" t="s">
        <v>422</v>
      </c>
      <c r="D1800" s="80">
        <v>54</v>
      </c>
      <c r="E1800" s="81"/>
      <c r="F1800" s="80"/>
      <c r="G1800" s="82" t="s">
        <v>486</v>
      </c>
      <c r="H1800" s="82" t="s">
        <v>486</v>
      </c>
      <c r="I1800" s="82" t="s">
        <v>487</v>
      </c>
      <c r="J1800" s="82"/>
      <c r="K1800" s="79"/>
      <c r="L1800" s="79"/>
      <c r="N1800" t="s">
        <v>493</v>
      </c>
    </row>
    <row r="1801" spans="1:14" x14ac:dyDescent="0.25">
      <c r="A1801" t="s">
        <v>117</v>
      </c>
      <c r="B1801" s="1" t="s">
        <v>420</v>
      </c>
      <c r="C1801" s="5" t="s">
        <v>423</v>
      </c>
      <c r="D1801" s="5">
        <v>115</v>
      </c>
      <c r="F1801" s="5"/>
      <c r="H1801" s="89"/>
      <c r="I1801" s="75" t="s">
        <v>484</v>
      </c>
      <c r="K1801" s="88">
        <v>45425</v>
      </c>
      <c r="N1801" t="s">
        <v>493</v>
      </c>
    </row>
    <row r="1802" spans="1:14" x14ac:dyDescent="0.25">
      <c r="A1802" s="15" t="s">
        <v>482</v>
      </c>
      <c r="B1802" s="16" t="s">
        <v>420</v>
      </c>
      <c r="C1802" s="17" t="s">
        <v>424</v>
      </c>
      <c r="D1802" s="17">
        <v>62</v>
      </c>
      <c r="E1802" s="76"/>
      <c r="F1802" s="17"/>
      <c r="G1802" s="77" t="s">
        <v>483</v>
      </c>
      <c r="H1802" s="77" t="s">
        <v>483</v>
      </c>
      <c r="I1802" s="77" t="s">
        <v>484</v>
      </c>
      <c r="J1802" s="77" t="s">
        <v>485</v>
      </c>
      <c r="K1802" s="78">
        <v>45544</v>
      </c>
      <c r="L1802" s="15" t="s">
        <v>484</v>
      </c>
      <c r="N1802" t="s">
        <v>493</v>
      </c>
    </row>
    <row r="1803" spans="1:14" x14ac:dyDescent="0.25">
      <c r="A1803" s="79" t="s">
        <v>4</v>
      </c>
      <c r="B1803" s="97" t="s">
        <v>420</v>
      </c>
      <c r="C1803" s="80" t="s">
        <v>425</v>
      </c>
      <c r="D1803" s="80">
        <v>52</v>
      </c>
      <c r="E1803" s="81"/>
      <c r="F1803" s="80"/>
      <c r="G1803" s="82" t="s">
        <v>486</v>
      </c>
      <c r="H1803" s="82" t="s">
        <v>486</v>
      </c>
      <c r="I1803" s="82" t="s">
        <v>487</v>
      </c>
      <c r="J1803" s="82"/>
      <c r="K1803" s="79"/>
      <c r="L1803" s="79"/>
      <c r="N1803" t="s">
        <v>493</v>
      </c>
    </row>
    <row r="1804" spans="1:14" x14ac:dyDescent="0.25">
      <c r="A1804" s="79" t="s">
        <v>4</v>
      </c>
      <c r="B1804" s="97" t="s">
        <v>420</v>
      </c>
      <c r="C1804" s="80" t="s">
        <v>425</v>
      </c>
      <c r="D1804" s="80">
        <v>64</v>
      </c>
      <c r="E1804" s="81"/>
      <c r="F1804" s="80"/>
      <c r="G1804" s="82" t="s">
        <v>486</v>
      </c>
      <c r="H1804" s="82" t="s">
        <v>486</v>
      </c>
      <c r="I1804" s="82" t="s">
        <v>487</v>
      </c>
      <c r="J1804" s="82"/>
      <c r="K1804" s="79"/>
      <c r="L1804" s="79"/>
      <c r="N1804" t="s">
        <v>493</v>
      </c>
    </row>
    <row r="1805" spans="1:14" x14ac:dyDescent="0.25">
      <c r="A1805" s="79" t="s">
        <v>4</v>
      </c>
      <c r="B1805" s="97" t="s">
        <v>420</v>
      </c>
      <c r="C1805" s="80" t="s">
        <v>425</v>
      </c>
      <c r="D1805" s="80">
        <v>65</v>
      </c>
      <c r="E1805" s="81"/>
      <c r="F1805" s="80"/>
      <c r="G1805" s="82" t="s">
        <v>486</v>
      </c>
      <c r="H1805" s="82" t="s">
        <v>486</v>
      </c>
      <c r="I1805" s="82" t="s">
        <v>487</v>
      </c>
      <c r="J1805" s="82"/>
      <c r="K1805" s="79"/>
      <c r="L1805" s="79"/>
      <c r="N1805" t="s">
        <v>493</v>
      </c>
    </row>
    <row r="1806" spans="1:14" x14ac:dyDescent="0.25">
      <c r="A1806" s="79" t="s">
        <v>4</v>
      </c>
      <c r="B1806" s="97" t="s">
        <v>420</v>
      </c>
      <c r="C1806" s="80" t="s">
        <v>425</v>
      </c>
      <c r="D1806" s="80">
        <v>66</v>
      </c>
      <c r="E1806" s="81"/>
      <c r="F1806" s="80"/>
      <c r="G1806" s="82" t="s">
        <v>486</v>
      </c>
      <c r="H1806" s="82" t="s">
        <v>486</v>
      </c>
      <c r="I1806" s="82" t="s">
        <v>487</v>
      </c>
      <c r="J1806" s="82"/>
      <c r="K1806" s="79"/>
      <c r="L1806" s="79"/>
      <c r="N1806" t="s">
        <v>493</v>
      </c>
    </row>
    <row r="1807" spans="1:14" x14ac:dyDescent="0.25">
      <c r="A1807" s="79" t="s">
        <v>4</v>
      </c>
      <c r="B1807" s="97" t="s">
        <v>420</v>
      </c>
      <c r="C1807" s="80" t="s">
        <v>425</v>
      </c>
      <c r="D1807" s="80">
        <v>67</v>
      </c>
      <c r="E1807" s="81"/>
      <c r="F1807" s="80"/>
      <c r="G1807" s="82" t="s">
        <v>486</v>
      </c>
      <c r="H1807" s="82" t="s">
        <v>486</v>
      </c>
      <c r="I1807" s="82" t="s">
        <v>516</v>
      </c>
      <c r="J1807" s="82"/>
      <c r="K1807" s="79"/>
      <c r="L1807" s="79"/>
      <c r="N1807" t="s">
        <v>493</v>
      </c>
    </row>
    <row r="1808" spans="1:14" x14ac:dyDescent="0.25">
      <c r="A1808" s="2" t="s">
        <v>20</v>
      </c>
      <c r="B1808" s="3" t="s">
        <v>426</v>
      </c>
      <c r="C1808" s="6"/>
      <c r="D1808" s="6"/>
      <c r="E1808" s="7">
        <f>COUNTIFS(A1809:A1822,"2024-2025")</f>
        <v>14</v>
      </c>
      <c r="F1808" s="5"/>
      <c r="H1808" s="89"/>
    </row>
    <row r="1809" spans="1:14" x14ac:dyDescent="0.25">
      <c r="A1809" t="s">
        <v>20</v>
      </c>
      <c r="B1809" s="1" t="s">
        <v>420</v>
      </c>
      <c r="C1809" s="5" t="s">
        <v>427</v>
      </c>
      <c r="D1809" s="5">
        <v>221.1</v>
      </c>
      <c r="F1809" s="5"/>
      <c r="H1809" s="89"/>
      <c r="N1809" t="s">
        <v>551</v>
      </c>
    </row>
    <row r="1810" spans="1:14" x14ac:dyDescent="0.25">
      <c r="A1810" t="s">
        <v>20</v>
      </c>
      <c r="B1810" s="1" t="s">
        <v>420</v>
      </c>
      <c r="C1810" s="5" t="s">
        <v>427</v>
      </c>
      <c r="D1810" s="5">
        <v>221.2</v>
      </c>
      <c r="F1810" s="5"/>
      <c r="H1810" s="89"/>
      <c r="N1810" t="s">
        <v>551</v>
      </c>
    </row>
    <row r="1811" spans="1:14" x14ac:dyDescent="0.25">
      <c r="A1811" t="s">
        <v>20</v>
      </c>
      <c r="B1811" s="1" t="s">
        <v>420</v>
      </c>
      <c r="C1811" s="5" t="s">
        <v>427</v>
      </c>
      <c r="D1811" s="5">
        <v>221.3</v>
      </c>
      <c r="F1811" s="5"/>
      <c r="H1811" s="89"/>
      <c r="N1811" t="s">
        <v>551</v>
      </c>
    </row>
    <row r="1812" spans="1:14" x14ac:dyDescent="0.25">
      <c r="A1812" t="s">
        <v>20</v>
      </c>
      <c r="B1812" s="1" t="s">
        <v>420</v>
      </c>
      <c r="C1812" s="5" t="s">
        <v>427</v>
      </c>
      <c r="D1812" s="5">
        <v>221.4</v>
      </c>
      <c r="F1812" s="5"/>
      <c r="H1812" s="89"/>
      <c r="N1812" t="s">
        <v>551</v>
      </c>
    </row>
    <row r="1813" spans="1:14" x14ac:dyDescent="0.25">
      <c r="A1813" t="s">
        <v>20</v>
      </c>
      <c r="B1813" s="1" t="s">
        <v>420</v>
      </c>
      <c r="C1813" s="5" t="s">
        <v>427</v>
      </c>
      <c r="D1813" s="5">
        <v>221.5</v>
      </c>
      <c r="F1813" s="5"/>
      <c r="H1813" s="89"/>
      <c r="N1813" t="s">
        <v>551</v>
      </c>
    </row>
    <row r="1814" spans="1:14" x14ac:dyDescent="0.25">
      <c r="A1814" t="s">
        <v>20</v>
      </c>
      <c r="B1814" s="1" t="s">
        <v>420</v>
      </c>
      <c r="C1814" s="5" t="s">
        <v>427</v>
      </c>
      <c r="D1814" s="5">
        <v>221.6</v>
      </c>
      <c r="F1814" s="5"/>
      <c r="H1814" s="89"/>
      <c r="N1814" t="s">
        <v>551</v>
      </c>
    </row>
    <row r="1815" spans="1:14" x14ac:dyDescent="0.25">
      <c r="A1815" t="s">
        <v>20</v>
      </c>
      <c r="B1815" s="1" t="s">
        <v>420</v>
      </c>
      <c r="C1815" s="5" t="s">
        <v>428</v>
      </c>
      <c r="D1815" s="5">
        <v>1</v>
      </c>
      <c r="F1815" s="5"/>
      <c r="H1815" s="89"/>
      <c r="N1815" t="s">
        <v>493</v>
      </c>
    </row>
    <row r="1816" spans="1:14" x14ac:dyDescent="0.25">
      <c r="A1816" t="s">
        <v>20</v>
      </c>
      <c r="B1816" s="1" t="s">
        <v>420</v>
      </c>
      <c r="C1816" s="5" t="s">
        <v>429</v>
      </c>
      <c r="D1816" s="5">
        <v>55</v>
      </c>
      <c r="F1816" s="5"/>
      <c r="H1816" s="89"/>
      <c r="N1816" t="s">
        <v>493</v>
      </c>
    </row>
    <row r="1817" spans="1:14" x14ac:dyDescent="0.25">
      <c r="A1817" t="s">
        <v>20</v>
      </c>
      <c r="B1817" s="1" t="s">
        <v>420</v>
      </c>
      <c r="C1817" s="5" t="s">
        <v>429</v>
      </c>
      <c r="D1817" s="5">
        <v>67.400000000000006</v>
      </c>
      <c r="F1817" s="5"/>
      <c r="H1817" s="89"/>
      <c r="N1817" t="s">
        <v>493</v>
      </c>
    </row>
    <row r="1818" spans="1:14" x14ac:dyDescent="0.25">
      <c r="A1818" t="s">
        <v>20</v>
      </c>
      <c r="B1818" s="1" t="s">
        <v>420</v>
      </c>
      <c r="C1818" s="5" t="s">
        <v>422</v>
      </c>
      <c r="D1818" s="5">
        <v>155</v>
      </c>
      <c r="F1818" s="5"/>
      <c r="H1818" s="89"/>
      <c r="N1818" t="s">
        <v>493</v>
      </c>
    </row>
    <row r="1819" spans="1:14" x14ac:dyDescent="0.25">
      <c r="A1819" t="s">
        <v>20</v>
      </c>
      <c r="B1819" s="1" t="s">
        <v>420</v>
      </c>
      <c r="C1819" s="5" t="s">
        <v>422</v>
      </c>
      <c r="D1819" s="5">
        <v>50</v>
      </c>
      <c r="F1819" s="5"/>
      <c r="H1819" s="89"/>
      <c r="N1819" t="s">
        <v>493</v>
      </c>
    </row>
    <row r="1820" spans="1:14" x14ac:dyDescent="0.25">
      <c r="A1820" t="s">
        <v>20</v>
      </c>
      <c r="B1820" s="1" t="s">
        <v>420</v>
      </c>
      <c r="C1820" s="5" t="s">
        <v>423</v>
      </c>
      <c r="D1820" s="5">
        <v>106</v>
      </c>
      <c r="F1820" s="5"/>
      <c r="H1820" s="89"/>
      <c r="N1820" t="s">
        <v>493</v>
      </c>
    </row>
    <row r="1821" spans="1:14" x14ac:dyDescent="0.25">
      <c r="A1821" t="s">
        <v>20</v>
      </c>
      <c r="B1821" s="1" t="s">
        <v>420</v>
      </c>
      <c r="C1821" s="5" t="s">
        <v>424</v>
      </c>
      <c r="D1821" s="5">
        <v>66</v>
      </c>
      <c r="F1821" s="5"/>
      <c r="H1821" s="89"/>
      <c r="N1821" t="s">
        <v>502</v>
      </c>
    </row>
    <row r="1822" spans="1:14" x14ac:dyDescent="0.25">
      <c r="A1822" t="s">
        <v>20</v>
      </c>
      <c r="B1822" s="1" t="s">
        <v>420</v>
      </c>
      <c r="C1822" s="5" t="s">
        <v>430</v>
      </c>
      <c r="D1822" s="5">
        <v>58</v>
      </c>
      <c r="F1822" s="5"/>
      <c r="H1822" s="89"/>
      <c r="N1822" t="s">
        <v>493</v>
      </c>
    </row>
    <row r="1823" spans="1:14" x14ac:dyDescent="0.25">
      <c r="A1823" s="2" t="s">
        <v>52</v>
      </c>
      <c r="B1823" s="3" t="s">
        <v>431</v>
      </c>
      <c r="C1823" s="6"/>
      <c r="D1823" s="6"/>
      <c r="E1823" s="7">
        <f>COUNTIFS(A1824:A1838,"2025-2026")</f>
        <v>15</v>
      </c>
      <c r="F1823" s="5"/>
      <c r="H1823" s="89"/>
    </row>
    <row r="1824" spans="1:14" x14ac:dyDescent="0.25">
      <c r="A1824" t="s">
        <v>52</v>
      </c>
      <c r="B1824" s="1" t="s">
        <v>420</v>
      </c>
      <c r="C1824" s="5" t="s">
        <v>427</v>
      </c>
      <c r="D1824" s="5">
        <v>353.1</v>
      </c>
      <c r="F1824" s="5"/>
      <c r="H1824" s="89"/>
      <c r="N1824" t="e">
        <v>#N/A</v>
      </c>
    </row>
    <row r="1825" spans="1:14" x14ac:dyDescent="0.25">
      <c r="A1825" t="s">
        <v>52</v>
      </c>
      <c r="B1825" s="1" t="s">
        <v>420</v>
      </c>
      <c r="C1825" s="5" t="s">
        <v>427</v>
      </c>
      <c r="D1825" s="5">
        <v>354.1</v>
      </c>
      <c r="F1825" s="5"/>
      <c r="H1825" s="89"/>
      <c r="N1825" t="e">
        <v>#N/A</v>
      </c>
    </row>
    <row r="1826" spans="1:14" x14ac:dyDescent="0.25">
      <c r="A1826" t="s">
        <v>52</v>
      </c>
      <c r="B1826" s="1" t="s">
        <v>420</v>
      </c>
      <c r="C1826" s="5" t="s">
        <v>427</v>
      </c>
      <c r="D1826" s="5">
        <v>353.2</v>
      </c>
      <c r="F1826" s="5"/>
      <c r="H1826" s="89"/>
      <c r="N1826" t="e">
        <v>#N/A</v>
      </c>
    </row>
    <row r="1827" spans="1:14" x14ac:dyDescent="0.25">
      <c r="A1827" t="s">
        <v>52</v>
      </c>
      <c r="B1827" s="1" t="s">
        <v>420</v>
      </c>
      <c r="C1827" s="5" t="s">
        <v>427</v>
      </c>
      <c r="D1827" s="5">
        <v>353.3</v>
      </c>
      <c r="F1827" s="5"/>
      <c r="H1827" s="89"/>
      <c r="N1827" t="e">
        <v>#N/A</v>
      </c>
    </row>
    <row r="1828" spans="1:14" x14ac:dyDescent="0.25">
      <c r="A1828" t="s">
        <v>52</v>
      </c>
      <c r="B1828" s="1" t="s">
        <v>420</v>
      </c>
      <c r="C1828" s="5" t="s">
        <v>427</v>
      </c>
      <c r="D1828" s="5">
        <v>353.4</v>
      </c>
      <c r="F1828" s="5"/>
      <c r="H1828" s="89"/>
      <c r="N1828" t="e">
        <v>#N/A</v>
      </c>
    </row>
    <row r="1829" spans="1:14" x14ac:dyDescent="0.25">
      <c r="A1829" t="s">
        <v>52</v>
      </c>
      <c r="B1829" s="1" t="s">
        <v>420</v>
      </c>
      <c r="C1829" s="5" t="s">
        <v>427</v>
      </c>
      <c r="D1829" s="5">
        <v>353.5</v>
      </c>
      <c r="F1829" s="5"/>
      <c r="H1829" s="89"/>
      <c r="N1829" t="e">
        <v>#N/A</v>
      </c>
    </row>
    <row r="1830" spans="1:14" x14ac:dyDescent="0.25">
      <c r="A1830" t="s">
        <v>52</v>
      </c>
      <c r="B1830" s="1" t="s">
        <v>420</v>
      </c>
      <c r="C1830" s="5" t="s">
        <v>427</v>
      </c>
      <c r="D1830" s="5">
        <v>353.6</v>
      </c>
      <c r="F1830" s="5"/>
      <c r="H1830" s="89"/>
      <c r="N1830" t="e">
        <v>#N/A</v>
      </c>
    </row>
    <row r="1831" spans="1:14" x14ac:dyDescent="0.25">
      <c r="A1831" t="s">
        <v>52</v>
      </c>
      <c r="B1831" s="1" t="s">
        <v>420</v>
      </c>
      <c r="C1831" s="5" t="s">
        <v>427</v>
      </c>
      <c r="D1831" s="5">
        <v>353.7</v>
      </c>
      <c r="F1831" s="5"/>
      <c r="H1831" s="89"/>
      <c r="N1831" t="e">
        <v>#N/A</v>
      </c>
    </row>
    <row r="1832" spans="1:14" x14ac:dyDescent="0.25">
      <c r="A1832" t="s">
        <v>52</v>
      </c>
      <c r="B1832" s="1" t="s">
        <v>420</v>
      </c>
      <c r="C1832" s="5" t="s">
        <v>427</v>
      </c>
      <c r="D1832" s="5">
        <v>353.8</v>
      </c>
      <c r="F1832" s="5"/>
      <c r="H1832" s="89"/>
      <c r="N1832" t="e">
        <v>#N/A</v>
      </c>
    </row>
    <row r="1833" spans="1:14" x14ac:dyDescent="0.25">
      <c r="A1833" t="s">
        <v>52</v>
      </c>
      <c r="B1833" s="1" t="s">
        <v>420</v>
      </c>
      <c r="C1833" s="5" t="s">
        <v>427</v>
      </c>
      <c r="D1833" s="5">
        <v>353.9</v>
      </c>
      <c r="F1833" s="5"/>
      <c r="H1833" s="89"/>
      <c r="N1833" t="e">
        <v>#N/A</v>
      </c>
    </row>
    <row r="1834" spans="1:14" x14ac:dyDescent="0.25">
      <c r="A1834" t="s">
        <v>52</v>
      </c>
      <c r="B1834" s="1" t="s">
        <v>420</v>
      </c>
      <c r="C1834" s="5" t="s">
        <v>428</v>
      </c>
      <c r="D1834" s="5">
        <v>120</v>
      </c>
      <c r="F1834" s="5"/>
      <c r="H1834" s="89"/>
      <c r="N1834" t="s">
        <v>493</v>
      </c>
    </row>
    <row r="1835" spans="1:14" x14ac:dyDescent="0.25">
      <c r="A1835" t="s">
        <v>52</v>
      </c>
      <c r="B1835" s="1" t="s">
        <v>420</v>
      </c>
      <c r="C1835" s="5" t="s">
        <v>421</v>
      </c>
      <c r="D1835" s="5">
        <v>111</v>
      </c>
      <c r="F1835" s="5"/>
      <c r="H1835" s="89"/>
      <c r="N1835" t="s">
        <v>493</v>
      </c>
    </row>
    <row r="1836" spans="1:14" x14ac:dyDescent="0.25">
      <c r="A1836" t="s">
        <v>52</v>
      </c>
      <c r="B1836" s="1" t="s">
        <v>420</v>
      </c>
      <c r="C1836" s="5" t="s">
        <v>432</v>
      </c>
      <c r="D1836" s="5">
        <v>770</v>
      </c>
      <c r="F1836" s="5"/>
      <c r="H1836" s="89"/>
      <c r="N1836" t="s">
        <v>496</v>
      </c>
    </row>
    <row r="1837" spans="1:14" x14ac:dyDescent="0.25">
      <c r="A1837" t="s">
        <v>52</v>
      </c>
      <c r="B1837" s="1" t="s">
        <v>420</v>
      </c>
      <c r="C1837" s="5" t="s">
        <v>423</v>
      </c>
      <c r="D1837" s="5">
        <v>116</v>
      </c>
      <c r="F1837" s="5"/>
      <c r="H1837" s="89"/>
      <c r="N1837" t="s">
        <v>493</v>
      </c>
    </row>
    <row r="1838" spans="1:14" x14ac:dyDescent="0.25">
      <c r="A1838" t="s">
        <v>52</v>
      </c>
      <c r="B1838" s="1" t="s">
        <v>420</v>
      </c>
      <c r="C1838" s="5" t="s">
        <v>423</v>
      </c>
      <c r="D1838" s="5">
        <v>117</v>
      </c>
      <c r="F1838" s="5"/>
      <c r="H1838" s="89"/>
      <c r="N1838" t="s">
        <v>493</v>
      </c>
    </row>
    <row r="1839" spans="1:14" x14ac:dyDescent="0.25">
      <c r="A1839" s="2" t="s">
        <v>64</v>
      </c>
      <c r="B1839" s="3" t="s">
        <v>433</v>
      </c>
      <c r="C1839" s="6"/>
      <c r="D1839" s="6"/>
      <c r="E1839" s="7">
        <f>COUNTIFS(A1840:A1866,"2026-2027")</f>
        <v>27</v>
      </c>
      <c r="F1839" s="5"/>
      <c r="H1839" s="89"/>
    </row>
    <row r="1840" spans="1:14" x14ac:dyDescent="0.25">
      <c r="A1840" t="s">
        <v>64</v>
      </c>
      <c r="B1840" s="1" t="s">
        <v>420</v>
      </c>
      <c r="C1840" s="5" t="s">
        <v>428</v>
      </c>
      <c r="D1840" s="5">
        <v>10</v>
      </c>
      <c r="F1840" s="5"/>
      <c r="H1840" s="89"/>
      <c r="N1840" t="s">
        <v>493</v>
      </c>
    </row>
    <row r="1841" spans="1:14" x14ac:dyDescent="0.25">
      <c r="A1841" t="s">
        <v>64</v>
      </c>
      <c r="B1841" s="1" t="s">
        <v>420</v>
      </c>
      <c r="C1841" s="5" t="s">
        <v>428</v>
      </c>
      <c r="D1841" s="5">
        <v>18</v>
      </c>
      <c r="F1841" s="5"/>
      <c r="H1841" s="89"/>
      <c r="N1841" t="s">
        <v>493</v>
      </c>
    </row>
    <row r="1842" spans="1:14" x14ac:dyDescent="0.25">
      <c r="A1842" t="s">
        <v>64</v>
      </c>
      <c r="B1842" s="1" t="s">
        <v>420</v>
      </c>
      <c r="C1842" s="5" t="s">
        <v>428</v>
      </c>
      <c r="D1842" s="5">
        <v>2</v>
      </c>
      <c r="F1842" s="5"/>
      <c r="H1842" s="89"/>
      <c r="N1842" t="s">
        <v>502</v>
      </c>
    </row>
    <row r="1843" spans="1:14" x14ac:dyDescent="0.25">
      <c r="A1843" t="s">
        <v>64</v>
      </c>
      <c r="B1843" s="1" t="s">
        <v>420</v>
      </c>
      <c r="C1843" s="5" t="s">
        <v>428</v>
      </c>
      <c r="D1843" s="5">
        <v>53</v>
      </c>
      <c r="F1843" s="5"/>
      <c r="H1843" s="89"/>
      <c r="N1843" t="s">
        <v>493</v>
      </c>
    </row>
    <row r="1844" spans="1:14" x14ac:dyDescent="0.25">
      <c r="A1844" t="s">
        <v>64</v>
      </c>
      <c r="B1844" s="1" t="s">
        <v>420</v>
      </c>
      <c r="C1844" s="5" t="s">
        <v>434</v>
      </c>
      <c r="D1844" s="5">
        <v>51</v>
      </c>
      <c r="F1844" s="5"/>
      <c r="H1844" s="89"/>
      <c r="N1844" t="s">
        <v>493</v>
      </c>
    </row>
    <row r="1845" spans="1:14" x14ac:dyDescent="0.25">
      <c r="A1845" t="s">
        <v>64</v>
      </c>
      <c r="B1845" s="1" t="s">
        <v>420</v>
      </c>
      <c r="C1845" s="5" t="s">
        <v>421</v>
      </c>
      <c r="D1845" s="5">
        <v>110</v>
      </c>
      <c r="F1845" s="5"/>
      <c r="H1845" s="89"/>
      <c r="N1845" t="s">
        <v>493</v>
      </c>
    </row>
    <row r="1846" spans="1:14" x14ac:dyDescent="0.25">
      <c r="A1846" t="s">
        <v>64</v>
      </c>
      <c r="B1846" s="1" t="s">
        <v>420</v>
      </c>
      <c r="C1846" s="5" t="s">
        <v>421</v>
      </c>
      <c r="D1846" s="5">
        <v>112</v>
      </c>
      <c r="F1846" s="5"/>
      <c r="H1846" s="89"/>
      <c r="N1846" t="s">
        <v>493</v>
      </c>
    </row>
    <row r="1847" spans="1:14" x14ac:dyDescent="0.25">
      <c r="A1847" t="s">
        <v>64</v>
      </c>
      <c r="B1847" s="1" t="s">
        <v>420</v>
      </c>
      <c r="C1847" s="5" t="s">
        <v>421</v>
      </c>
      <c r="D1847" s="5">
        <v>154</v>
      </c>
      <c r="F1847" s="5"/>
      <c r="H1847" s="89"/>
      <c r="N1847" t="s">
        <v>493</v>
      </c>
    </row>
    <row r="1848" spans="1:14" x14ac:dyDescent="0.25">
      <c r="A1848" t="s">
        <v>64</v>
      </c>
      <c r="B1848" s="1" t="s">
        <v>420</v>
      </c>
      <c r="C1848" s="5" t="s">
        <v>429</v>
      </c>
      <c r="D1848" s="5">
        <v>53</v>
      </c>
      <c r="F1848" s="5"/>
      <c r="H1848" s="89"/>
      <c r="N1848" t="s">
        <v>493</v>
      </c>
    </row>
    <row r="1849" spans="1:14" x14ac:dyDescent="0.25">
      <c r="A1849" t="s">
        <v>64</v>
      </c>
      <c r="B1849" s="1" t="s">
        <v>420</v>
      </c>
      <c r="C1849" s="5" t="s">
        <v>429</v>
      </c>
      <c r="D1849" s="5">
        <v>61</v>
      </c>
      <c r="F1849" s="5"/>
      <c r="H1849" s="89"/>
      <c r="N1849" t="s">
        <v>493</v>
      </c>
    </row>
    <row r="1850" spans="1:14" x14ac:dyDescent="0.25">
      <c r="A1850" t="s">
        <v>64</v>
      </c>
      <c r="B1850" s="1" t="s">
        <v>420</v>
      </c>
      <c r="C1850" s="5" t="s">
        <v>429</v>
      </c>
      <c r="D1850" s="5">
        <v>62.1</v>
      </c>
      <c r="F1850" s="5"/>
      <c r="H1850" s="89"/>
      <c r="N1850" t="s">
        <v>493</v>
      </c>
    </row>
    <row r="1851" spans="1:14" x14ac:dyDescent="0.25">
      <c r="A1851" t="s">
        <v>64</v>
      </c>
      <c r="B1851" s="1" t="s">
        <v>420</v>
      </c>
      <c r="C1851" s="5" t="s">
        <v>429</v>
      </c>
      <c r="D1851" s="5">
        <v>62.4</v>
      </c>
      <c r="F1851" s="5"/>
      <c r="H1851" s="89"/>
      <c r="N1851" t="s">
        <v>493</v>
      </c>
    </row>
    <row r="1852" spans="1:14" x14ac:dyDescent="0.25">
      <c r="A1852" t="s">
        <v>64</v>
      </c>
      <c r="B1852" s="1" t="s">
        <v>420</v>
      </c>
      <c r="C1852" s="5" t="s">
        <v>429</v>
      </c>
      <c r="D1852" s="5">
        <v>63.1</v>
      </c>
      <c r="F1852" s="5"/>
      <c r="H1852" s="89"/>
      <c r="N1852" t="s">
        <v>493</v>
      </c>
    </row>
    <row r="1853" spans="1:14" x14ac:dyDescent="0.25">
      <c r="A1853" t="s">
        <v>64</v>
      </c>
      <c r="B1853" s="1" t="s">
        <v>420</v>
      </c>
      <c r="C1853" s="5" t="s">
        <v>429</v>
      </c>
      <c r="D1853" s="5">
        <v>63.4</v>
      </c>
      <c r="F1853" s="5"/>
      <c r="H1853" s="89"/>
      <c r="N1853" t="s">
        <v>493</v>
      </c>
    </row>
    <row r="1854" spans="1:14" x14ac:dyDescent="0.25">
      <c r="A1854" t="s">
        <v>64</v>
      </c>
      <c r="B1854" s="1" t="s">
        <v>420</v>
      </c>
      <c r="C1854" s="5" t="s">
        <v>429</v>
      </c>
      <c r="D1854" s="5">
        <v>66.099999999999994</v>
      </c>
      <c r="F1854" s="5"/>
      <c r="H1854" s="89"/>
      <c r="N1854" t="s">
        <v>493</v>
      </c>
    </row>
    <row r="1855" spans="1:14" x14ac:dyDescent="0.25">
      <c r="A1855" t="s">
        <v>64</v>
      </c>
      <c r="B1855" s="1" t="s">
        <v>420</v>
      </c>
      <c r="C1855" s="5" t="s">
        <v>435</v>
      </c>
      <c r="D1855" s="5">
        <v>53</v>
      </c>
      <c r="F1855" s="5"/>
      <c r="H1855" s="89"/>
      <c r="N1855" t="s">
        <v>493</v>
      </c>
    </row>
    <row r="1856" spans="1:14" x14ac:dyDescent="0.25">
      <c r="A1856" t="s">
        <v>64</v>
      </c>
      <c r="B1856" s="1" t="s">
        <v>420</v>
      </c>
      <c r="C1856" s="5" t="s">
        <v>435</v>
      </c>
      <c r="D1856" s="5">
        <v>54</v>
      </c>
      <c r="F1856" s="5"/>
      <c r="H1856" s="89"/>
      <c r="N1856" t="s">
        <v>493</v>
      </c>
    </row>
    <row r="1857" spans="1:14" x14ac:dyDescent="0.25">
      <c r="A1857" t="s">
        <v>64</v>
      </c>
      <c r="B1857" s="1" t="s">
        <v>420</v>
      </c>
      <c r="C1857" s="5" t="s">
        <v>424</v>
      </c>
      <c r="D1857" s="5">
        <v>60</v>
      </c>
      <c r="F1857" s="5"/>
      <c r="H1857" s="89"/>
      <c r="N1857" t="s">
        <v>493</v>
      </c>
    </row>
    <row r="1858" spans="1:14" x14ac:dyDescent="0.25">
      <c r="A1858" t="s">
        <v>64</v>
      </c>
      <c r="B1858" s="1" t="s">
        <v>420</v>
      </c>
      <c r="C1858" s="5" t="s">
        <v>424</v>
      </c>
      <c r="D1858" s="5">
        <v>61</v>
      </c>
      <c r="F1858" s="5"/>
      <c r="H1858" s="89"/>
      <c r="N1858" t="s">
        <v>493</v>
      </c>
    </row>
    <row r="1859" spans="1:14" x14ac:dyDescent="0.25">
      <c r="A1859" t="s">
        <v>64</v>
      </c>
      <c r="B1859" s="1" t="s">
        <v>420</v>
      </c>
      <c r="C1859" s="5" t="s">
        <v>424</v>
      </c>
      <c r="D1859" s="5">
        <v>63</v>
      </c>
      <c r="F1859" s="5"/>
      <c r="H1859" s="89"/>
      <c r="N1859" t="s">
        <v>493</v>
      </c>
    </row>
    <row r="1860" spans="1:14" x14ac:dyDescent="0.25">
      <c r="A1860" t="s">
        <v>64</v>
      </c>
      <c r="B1860" s="1" t="s">
        <v>420</v>
      </c>
      <c r="C1860" s="5" t="s">
        <v>424</v>
      </c>
      <c r="D1860" s="5">
        <v>64</v>
      </c>
      <c r="F1860" s="5"/>
      <c r="H1860" s="89"/>
      <c r="N1860" t="s">
        <v>493</v>
      </c>
    </row>
    <row r="1861" spans="1:14" x14ac:dyDescent="0.25">
      <c r="A1861" t="s">
        <v>64</v>
      </c>
      <c r="B1861" s="1" t="s">
        <v>420</v>
      </c>
      <c r="C1861" s="5" t="s">
        <v>424</v>
      </c>
      <c r="D1861" s="5">
        <v>65</v>
      </c>
      <c r="F1861" s="5"/>
      <c r="H1861" s="89"/>
      <c r="N1861" t="s">
        <v>493</v>
      </c>
    </row>
    <row r="1862" spans="1:14" x14ac:dyDescent="0.25">
      <c r="A1862" t="s">
        <v>64</v>
      </c>
      <c r="B1862" s="1" t="s">
        <v>420</v>
      </c>
      <c r="C1862" s="5" t="s">
        <v>425</v>
      </c>
      <c r="D1862" s="5">
        <v>53</v>
      </c>
      <c r="F1862" s="5"/>
      <c r="H1862" s="89"/>
      <c r="N1862" t="s">
        <v>493</v>
      </c>
    </row>
    <row r="1863" spans="1:14" x14ac:dyDescent="0.25">
      <c r="A1863" t="s">
        <v>64</v>
      </c>
      <c r="B1863" s="1" t="s">
        <v>420</v>
      </c>
      <c r="C1863" s="5" t="s">
        <v>425</v>
      </c>
      <c r="D1863" s="5">
        <v>54</v>
      </c>
      <c r="F1863" s="5"/>
      <c r="H1863" s="89"/>
      <c r="N1863" t="s">
        <v>493</v>
      </c>
    </row>
    <row r="1864" spans="1:14" x14ac:dyDescent="0.25">
      <c r="A1864" t="s">
        <v>64</v>
      </c>
      <c r="B1864" s="1" t="s">
        <v>420</v>
      </c>
      <c r="C1864" s="5" t="s">
        <v>425</v>
      </c>
      <c r="D1864" s="5">
        <v>62</v>
      </c>
      <c r="F1864" s="5"/>
      <c r="H1864" s="89"/>
      <c r="N1864" t="s">
        <v>493</v>
      </c>
    </row>
    <row r="1865" spans="1:14" x14ac:dyDescent="0.25">
      <c r="A1865" t="s">
        <v>64</v>
      </c>
      <c r="B1865" s="1" t="s">
        <v>420</v>
      </c>
      <c r="C1865" s="5" t="s">
        <v>425</v>
      </c>
      <c r="D1865" s="5">
        <v>63</v>
      </c>
      <c r="F1865" s="5"/>
      <c r="H1865" s="89"/>
      <c r="N1865" t="s">
        <v>493</v>
      </c>
    </row>
    <row r="1866" spans="1:14" x14ac:dyDescent="0.25">
      <c r="A1866" t="s">
        <v>64</v>
      </c>
      <c r="B1866" s="1" t="s">
        <v>420</v>
      </c>
      <c r="C1866" s="5" t="s">
        <v>430</v>
      </c>
      <c r="D1866" s="5">
        <v>59</v>
      </c>
      <c r="F1866" s="5"/>
      <c r="H1866" s="89"/>
      <c r="N1866" t="s">
        <v>493</v>
      </c>
    </row>
    <row r="1867" spans="1:14" x14ac:dyDescent="0.25">
      <c r="A1867" s="2" t="s">
        <v>91</v>
      </c>
      <c r="B1867" s="3" t="s">
        <v>436</v>
      </c>
      <c r="C1867" s="6"/>
      <c r="D1867" s="6"/>
      <c r="E1867" s="7">
        <f>COUNTIFS(A1868:A1900,"2027-2028")</f>
        <v>33</v>
      </c>
      <c r="F1867" s="5"/>
      <c r="H1867" s="89"/>
    </row>
    <row r="1868" spans="1:14" x14ac:dyDescent="0.25">
      <c r="A1868" t="s">
        <v>91</v>
      </c>
      <c r="B1868" s="1" t="s">
        <v>420</v>
      </c>
      <c r="C1868" s="5" t="s">
        <v>427</v>
      </c>
      <c r="D1868" s="5">
        <v>222.1</v>
      </c>
      <c r="F1868" s="5"/>
      <c r="H1868" s="89"/>
      <c r="N1868" t="e">
        <v>#N/A</v>
      </c>
    </row>
    <row r="1869" spans="1:14" x14ac:dyDescent="0.25">
      <c r="A1869" t="s">
        <v>91</v>
      </c>
      <c r="B1869" s="1" t="s">
        <v>420</v>
      </c>
      <c r="C1869" s="5" t="s">
        <v>427</v>
      </c>
      <c r="D1869" s="5">
        <v>223.1</v>
      </c>
      <c r="F1869" s="5"/>
      <c r="H1869" s="89"/>
      <c r="N1869" t="e">
        <v>#N/A</v>
      </c>
    </row>
    <row r="1870" spans="1:14" x14ac:dyDescent="0.25">
      <c r="A1870" t="s">
        <v>91</v>
      </c>
      <c r="B1870" s="1" t="s">
        <v>420</v>
      </c>
      <c r="C1870" s="5" t="s">
        <v>427</v>
      </c>
      <c r="D1870" s="5">
        <v>223.2</v>
      </c>
      <c r="F1870" s="5"/>
      <c r="H1870" s="89"/>
      <c r="N1870" t="e">
        <v>#N/A</v>
      </c>
    </row>
    <row r="1871" spans="1:14" x14ac:dyDescent="0.25">
      <c r="A1871" t="s">
        <v>91</v>
      </c>
      <c r="B1871" s="1" t="s">
        <v>420</v>
      </c>
      <c r="C1871" s="5" t="s">
        <v>427</v>
      </c>
      <c r="D1871" s="5">
        <v>222.2</v>
      </c>
      <c r="F1871" s="5"/>
      <c r="H1871" s="89"/>
      <c r="N1871" t="e">
        <v>#N/A</v>
      </c>
    </row>
    <row r="1872" spans="1:14" x14ac:dyDescent="0.25">
      <c r="A1872" t="s">
        <v>91</v>
      </c>
      <c r="B1872" s="1" t="s">
        <v>420</v>
      </c>
      <c r="C1872" s="5" t="s">
        <v>427</v>
      </c>
      <c r="D1872" s="5">
        <v>222.3</v>
      </c>
      <c r="F1872" s="5"/>
      <c r="H1872" s="89"/>
      <c r="N1872" t="e">
        <v>#N/A</v>
      </c>
    </row>
    <row r="1873" spans="1:14" x14ac:dyDescent="0.25">
      <c r="A1873" t="s">
        <v>91</v>
      </c>
      <c r="B1873" s="1" t="s">
        <v>420</v>
      </c>
      <c r="C1873" s="5" t="s">
        <v>427</v>
      </c>
      <c r="D1873" s="5">
        <v>222.4</v>
      </c>
      <c r="F1873" s="5"/>
      <c r="H1873" s="89"/>
      <c r="N1873" t="e">
        <v>#N/A</v>
      </c>
    </row>
    <row r="1874" spans="1:14" x14ac:dyDescent="0.25">
      <c r="A1874" t="s">
        <v>91</v>
      </c>
      <c r="B1874" s="1" t="s">
        <v>420</v>
      </c>
      <c r="C1874" s="5" t="s">
        <v>427</v>
      </c>
      <c r="D1874" s="5">
        <v>222.5</v>
      </c>
      <c r="F1874" s="5"/>
      <c r="H1874" s="89"/>
      <c r="N1874" t="e">
        <v>#N/A</v>
      </c>
    </row>
    <row r="1875" spans="1:14" x14ac:dyDescent="0.25">
      <c r="A1875" t="s">
        <v>91</v>
      </c>
      <c r="B1875" s="1" t="s">
        <v>420</v>
      </c>
      <c r="C1875" s="5" t="s">
        <v>427</v>
      </c>
      <c r="D1875" s="5">
        <v>222.6</v>
      </c>
      <c r="F1875" s="5"/>
      <c r="H1875" s="89"/>
      <c r="N1875" t="e">
        <v>#N/A</v>
      </c>
    </row>
    <row r="1876" spans="1:14" x14ac:dyDescent="0.25">
      <c r="A1876" t="s">
        <v>91</v>
      </c>
      <c r="B1876" s="1" t="s">
        <v>420</v>
      </c>
      <c r="C1876" s="5" t="s">
        <v>427</v>
      </c>
      <c r="D1876" s="5">
        <v>222.7</v>
      </c>
      <c r="F1876" s="5"/>
      <c r="H1876" s="89"/>
      <c r="N1876" t="e">
        <v>#N/A</v>
      </c>
    </row>
    <row r="1877" spans="1:14" x14ac:dyDescent="0.25">
      <c r="A1877" t="s">
        <v>91</v>
      </c>
      <c r="B1877" s="1" t="s">
        <v>420</v>
      </c>
      <c r="C1877" s="5" t="s">
        <v>427</v>
      </c>
      <c r="D1877" s="5">
        <v>222.8</v>
      </c>
      <c r="F1877" s="5"/>
      <c r="H1877" s="89"/>
      <c r="N1877" t="e">
        <v>#N/A</v>
      </c>
    </row>
    <row r="1878" spans="1:14" x14ac:dyDescent="0.25">
      <c r="A1878" t="s">
        <v>91</v>
      </c>
      <c r="B1878" s="1" t="s">
        <v>420</v>
      </c>
      <c r="C1878" s="5" t="s">
        <v>427</v>
      </c>
      <c r="D1878" s="5">
        <v>222.9</v>
      </c>
      <c r="F1878" s="5"/>
      <c r="H1878" s="89"/>
      <c r="N1878" t="e">
        <v>#N/A</v>
      </c>
    </row>
    <row r="1879" spans="1:14" x14ac:dyDescent="0.25">
      <c r="A1879" t="s">
        <v>91</v>
      </c>
      <c r="B1879" s="1" t="s">
        <v>420</v>
      </c>
      <c r="C1879" s="5" t="s">
        <v>427</v>
      </c>
      <c r="D1879" s="5">
        <v>321</v>
      </c>
      <c r="F1879" s="5"/>
      <c r="H1879" s="89"/>
      <c r="N1879" t="s">
        <v>551</v>
      </c>
    </row>
    <row r="1880" spans="1:14" x14ac:dyDescent="0.25">
      <c r="A1880" t="s">
        <v>91</v>
      </c>
      <c r="B1880" s="1" t="s">
        <v>420</v>
      </c>
      <c r="C1880" s="5" t="s">
        <v>428</v>
      </c>
      <c r="D1880" s="5">
        <v>52</v>
      </c>
      <c r="F1880" s="5"/>
      <c r="H1880" s="89"/>
      <c r="N1880" t="s">
        <v>493</v>
      </c>
    </row>
    <row r="1881" spans="1:14" x14ac:dyDescent="0.25">
      <c r="A1881" t="s">
        <v>91</v>
      </c>
      <c r="B1881" s="1" t="s">
        <v>420</v>
      </c>
      <c r="C1881" s="5" t="s">
        <v>428</v>
      </c>
      <c r="D1881" s="5">
        <v>55</v>
      </c>
      <c r="F1881" s="5"/>
      <c r="H1881" s="89"/>
      <c r="N1881" t="s">
        <v>493</v>
      </c>
    </row>
    <row r="1882" spans="1:14" x14ac:dyDescent="0.25">
      <c r="A1882" t="s">
        <v>91</v>
      </c>
      <c r="B1882" s="1" t="s">
        <v>420</v>
      </c>
      <c r="C1882" s="5" t="s">
        <v>428</v>
      </c>
      <c r="D1882" s="5">
        <v>57</v>
      </c>
      <c r="F1882" s="5"/>
      <c r="H1882" s="89"/>
      <c r="N1882" t="s">
        <v>502</v>
      </c>
    </row>
    <row r="1883" spans="1:14" x14ac:dyDescent="0.25">
      <c r="A1883" t="s">
        <v>91</v>
      </c>
      <c r="B1883" s="1" t="s">
        <v>420</v>
      </c>
      <c r="C1883" s="5" t="s">
        <v>428</v>
      </c>
      <c r="D1883" s="5">
        <v>59</v>
      </c>
      <c r="F1883" s="5"/>
      <c r="H1883" s="89"/>
      <c r="N1883" t="s">
        <v>502</v>
      </c>
    </row>
    <row r="1884" spans="1:14" x14ac:dyDescent="0.25">
      <c r="A1884" t="s">
        <v>91</v>
      </c>
      <c r="B1884" s="1" t="s">
        <v>420</v>
      </c>
      <c r="C1884" s="5" t="s">
        <v>421</v>
      </c>
      <c r="D1884" s="5">
        <v>71</v>
      </c>
      <c r="F1884" s="5"/>
      <c r="H1884" s="89"/>
      <c r="N1884" t="s">
        <v>493</v>
      </c>
    </row>
    <row r="1885" spans="1:14" x14ac:dyDescent="0.25">
      <c r="A1885" t="s">
        <v>91</v>
      </c>
      <c r="B1885" s="1" t="s">
        <v>420</v>
      </c>
      <c r="C1885" s="5" t="s">
        <v>421</v>
      </c>
      <c r="D1885" s="5">
        <v>81</v>
      </c>
      <c r="F1885" s="5"/>
      <c r="H1885" s="89"/>
      <c r="N1885" t="s">
        <v>493</v>
      </c>
    </row>
    <row r="1886" spans="1:14" x14ac:dyDescent="0.25">
      <c r="A1886" t="s">
        <v>91</v>
      </c>
      <c r="B1886" s="1" t="s">
        <v>420</v>
      </c>
      <c r="C1886" s="5" t="s">
        <v>429</v>
      </c>
      <c r="D1886" s="5">
        <v>50</v>
      </c>
      <c r="F1886" s="5"/>
      <c r="H1886" s="89"/>
      <c r="N1886" t="s">
        <v>493</v>
      </c>
    </row>
    <row r="1887" spans="1:14" x14ac:dyDescent="0.25">
      <c r="A1887" t="s">
        <v>91</v>
      </c>
      <c r="B1887" s="1" t="s">
        <v>420</v>
      </c>
      <c r="C1887" s="5" t="s">
        <v>429</v>
      </c>
      <c r="D1887" s="5">
        <v>77</v>
      </c>
      <c r="F1887" s="5"/>
      <c r="H1887" s="89"/>
      <c r="N1887" t="s">
        <v>493</v>
      </c>
    </row>
    <row r="1888" spans="1:14" x14ac:dyDescent="0.25">
      <c r="A1888" t="s">
        <v>91</v>
      </c>
      <c r="B1888" s="1" t="s">
        <v>420</v>
      </c>
      <c r="C1888" s="5" t="s">
        <v>422</v>
      </c>
      <c r="D1888" s="5">
        <v>57</v>
      </c>
      <c r="F1888" s="5"/>
      <c r="H1888" s="89"/>
      <c r="N1888" t="s">
        <v>493</v>
      </c>
    </row>
    <row r="1889" spans="1:14" x14ac:dyDescent="0.25">
      <c r="A1889" t="s">
        <v>91</v>
      </c>
      <c r="B1889" s="1" t="s">
        <v>420</v>
      </c>
      <c r="C1889" s="5" t="s">
        <v>422</v>
      </c>
      <c r="D1889" s="5">
        <v>59</v>
      </c>
      <c r="F1889" s="5"/>
      <c r="H1889" s="89"/>
      <c r="N1889" t="s">
        <v>493</v>
      </c>
    </row>
    <row r="1890" spans="1:14" x14ac:dyDescent="0.25">
      <c r="A1890" t="s">
        <v>91</v>
      </c>
      <c r="B1890" s="1" t="s">
        <v>420</v>
      </c>
      <c r="C1890" s="5" t="s">
        <v>435</v>
      </c>
      <c r="D1890" s="5">
        <v>58</v>
      </c>
      <c r="F1890" s="5"/>
      <c r="H1890" s="89"/>
      <c r="N1890" t="s">
        <v>493</v>
      </c>
    </row>
    <row r="1891" spans="1:14" x14ac:dyDescent="0.25">
      <c r="A1891" t="s">
        <v>91</v>
      </c>
      <c r="B1891" s="1" t="s">
        <v>420</v>
      </c>
      <c r="C1891" s="5" t="s">
        <v>425</v>
      </c>
      <c r="D1891" s="5">
        <v>50</v>
      </c>
      <c r="F1891" s="5"/>
      <c r="H1891" s="89"/>
      <c r="N1891" t="s">
        <v>493</v>
      </c>
    </row>
    <row r="1892" spans="1:14" x14ac:dyDescent="0.25">
      <c r="A1892" t="s">
        <v>91</v>
      </c>
      <c r="B1892" s="1" t="s">
        <v>420</v>
      </c>
      <c r="C1892" s="5" t="s">
        <v>425</v>
      </c>
      <c r="D1892" s="5">
        <v>51</v>
      </c>
      <c r="F1892" s="5"/>
      <c r="H1892" s="89"/>
      <c r="N1892" t="s">
        <v>493</v>
      </c>
    </row>
    <row r="1893" spans="1:14" x14ac:dyDescent="0.25">
      <c r="A1893" t="s">
        <v>91</v>
      </c>
      <c r="B1893" s="1" t="s">
        <v>420</v>
      </c>
      <c r="C1893" s="5" t="s">
        <v>425</v>
      </c>
      <c r="D1893" s="5">
        <v>56</v>
      </c>
      <c r="F1893" s="5"/>
      <c r="H1893" s="89"/>
      <c r="N1893" t="s">
        <v>493</v>
      </c>
    </row>
    <row r="1894" spans="1:14" x14ac:dyDescent="0.25">
      <c r="A1894" t="s">
        <v>91</v>
      </c>
      <c r="B1894" s="1" t="s">
        <v>420</v>
      </c>
      <c r="C1894" s="5" t="s">
        <v>425</v>
      </c>
      <c r="D1894" s="5">
        <v>57</v>
      </c>
      <c r="F1894" s="5"/>
      <c r="H1894" s="89"/>
      <c r="N1894" t="s">
        <v>493</v>
      </c>
    </row>
    <row r="1895" spans="1:14" x14ac:dyDescent="0.25">
      <c r="A1895" t="s">
        <v>91</v>
      </c>
      <c r="B1895" s="1" t="s">
        <v>420</v>
      </c>
      <c r="C1895" s="5" t="s">
        <v>425</v>
      </c>
      <c r="D1895" s="5">
        <v>60</v>
      </c>
      <c r="F1895" s="5"/>
      <c r="H1895" s="89"/>
      <c r="N1895" t="s">
        <v>493</v>
      </c>
    </row>
    <row r="1896" spans="1:14" x14ac:dyDescent="0.25">
      <c r="A1896" t="s">
        <v>91</v>
      </c>
      <c r="B1896" s="1" t="s">
        <v>420</v>
      </c>
      <c r="C1896" s="5" t="s">
        <v>430</v>
      </c>
      <c r="D1896" s="5">
        <v>61</v>
      </c>
      <c r="F1896" s="5"/>
      <c r="H1896" s="89"/>
      <c r="N1896" t="s">
        <v>493</v>
      </c>
    </row>
    <row r="1897" spans="1:14" x14ac:dyDescent="0.25">
      <c r="A1897" t="s">
        <v>91</v>
      </c>
      <c r="B1897" s="1" t="s">
        <v>420</v>
      </c>
      <c r="C1897" s="5" t="s">
        <v>430</v>
      </c>
      <c r="D1897" s="5">
        <v>62</v>
      </c>
      <c r="F1897" s="5"/>
      <c r="H1897" s="89"/>
      <c r="N1897" t="s">
        <v>493</v>
      </c>
    </row>
    <row r="1898" spans="1:14" x14ac:dyDescent="0.25">
      <c r="A1898" t="s">
        <v>91</v>
      </c>
      <c r="B1898" s="1" t="s">
        <v>420</v>
      </c>
      <c r="C1898" s="5" t="s">
        <v>437</v>
      </c>
      <c r="D1898" s="5">
        <v>580</v>
      </c>
      <c r="F1898" s="5"/>
      <c r="H1898" s="89"/>
      <c r="N1898" t="s">
        <v>496</v>
      </c>
    </row>
    <row r="1899" spans="1:14" x14ac:dyDescent="0.25">
      <c r="A1899" t="s">
        <v>91</v>
      </c>
      <c r="B1899" s="1" t="s">
        <v>420</v>
      </c>
      <c r="C1899" s="5" t="s">
        <v>437</v>
      </c>
      <c r="D1899" s="5">
        <v>712</v>
      </c>
      <c r="F1899" s="5"/>
      <c r="H1899" s="89"/>
      <c r="N1899" t="s">
        <v>493</v>
      </c>
    </row>
    <row r="1900" spans="1:14" x14ac:dyDescent="0.25">
      <c r="A1900" t="s">
        <v>91</v>
      </c>
      <c r="B1900" s="1" t="s">
        <v>420</v>
      </c>
      <c r="C1900" s="5" t="s">
        <v>438</v>
      </c>
      <c r="D1900" s="5">
        <v>713</v>
      </c>
      <c r="F1900" s="5"/>
      <c r="H1900" s="89"/>
      <c r="N1900" t="s">
        <v>493</v>
      </c>
    </row>
    <row r="1901" spans="1:14" x14ac:dyDescent="0.25">
      <c r="A1901" s="2" t="s">
        <v>95</v>
      </c>
      <c r="B1901" s="3" t="s">
        <v>439</v>
      </c>
      <c r="C1901" s="6"/>
      <c r="D1901" s="6"/>
      <c r="E1901" s="7">
        <f>COUNTIFS(A1902:A1919,"2028-2029")</f>
        <v>18</v>
      </c>
      <c r="F1901" s="5"/>
      <c r="H1901" s="89"/>
    </row>
    <row r="1902" spans="1:14" x14ac:dyDescent="0.25">
      <c r="A1902" t="s">
        <v>95</v>
      </c>
      <c r="B1902" s="1" t="s">
        <v>420</v>
      </c>
      <c r="C1902" s="5" t="s">
        <v>428</v>
      </c>
      <c r="D1902" s="5">
        <v>101</v>
      </c>
      <c r="F1902" s="5"/>
      <c r="H1902" s="89"/>
      <c r="N1902" t="s">
        <v>493</v>
      </c>
    </row>
    <row r="1903" spans="1:14" x14ac:dyDescent="0.25">
      <c r="A1903" t="s">
        <v>95</v>
      </c>
      <c r="B1903" s="1" t="s">
        <v>420</v>
      </c>
      <c r="C1903" s="5" t="s">
        <v>428</v>
      </c>
      <c r="D1903" s="5">
        <v>102</v>
      </c>
      <c r="F1903" s="5"/>
      <c r="H1903" s="89"/>
      <c r="N1903" t="s">
        <v>493</v>
      </c>
    </row>
    <row r="1904" spans="1:14" x14ac:dyDescent="0.25">
      <c r="A1904" t="s">
        <v>95</v>
      </c>
      <c r="B1904" s="1" t="s">
        <v>420</v>
      </c>
      <c r="C1904" s="5" t="s">
        <v>428</v>
      </c>
      <c r="D1904" s="5">
        <v>103</v>
      </c>
      <c r="F1904" s="5"/>
      <c r="H1904" s="89"/>
      <c r="N1904" t="s">
        <v>493</v>
      </c>
    </row>
    <row r="1905" spans="1:14" x14ac:dyDescent="0.25">
      <c r="A1905" t="s">
        <v>95</v>
      </c>
      <c r="B1905" s="1" t="s">
        <v>420</v>
      </c>
      <c r="C1905" s="5" t="s">
        <v>428</v>
      </c>
      <c r="D1905" s="5">
        <v>104</v>
      </c>
      <c r="F1905" s="5"/>
      <c r="H1905" s="89"/>
      <c r="N1905" t="s">
        <v>493</v>
      </c>
    </row>
    <row r="1906" spans="1:14" x14ac:dyDescent="0.25">
      <c r="A1906" t="s">
        <v>95</v>
      </c>
      <c r="B1906" s="1" t="s">
        <v>420</v>
      </c>
      <c r="C1906" s="5" t="s">
        <v>428</v>
      </c>
      <c r="D1906" s="5">
        <v>62</v>
      </c>
      <c r="F1906" s="5"/>
      <c r="H1906" s="89"/>
      <c r="N1906" t="s">
        <v>493</v>
      </c>
    </row>
    <row r="1907" spans="1:14" x14ac:dyDescent="0.25">
      <c r="A1907" t="s">
        <v>95</v>
      </c>
      <c r="B1907" s="1" t="s">
        <v>420</v>
      </c>
      <c r="C1907" s="5" t="s">
        <v>428</v>
      </c>
      <c r="D1907" s="5">
        <v>98</v>
      </c>
      <c r="F1907" s="5"/>
      <c r="H1907" s="89"/>
      <c r="N1907" t="s">
        <v>493</v>
      </c>
    </row>
    <row r="1908" spans="1:14" x14ac:dyDescent="0.25">
      <c r="A1908" t="s">
        <v>95</v>
      </c>
      <c r="B1908" s="1" t="s">
        <v>420</v>
      </c>
      <c r="C1908" s="5" t="s">
        <v>434</v>
      </c>
      <c r="D1908" s="5">
        <v>50</v>
      </c>
      <c r="F1908" s="5"/>
      <c r="H1908" s="89"/>
      <c r="N1908" t="s">
        <v>493</v>
      </c>
    </row>
    <row r="1909" spans="1:14" x14ac:dyDescent="0.25">
      <c r="A1909" t="s">
        <v>95</v>
      </c>
      <c r="B1909" s="1" t="s">
        <v>420</v>
      </c>
      <c r="C1909" s="5" t="s">
        <v>434</v>
      </c>
      <c r="D1909" s="5">
        <v>52.1</v>
      </c>
      <c r="F1909" s="5"/>
      <c r="H1909" s="89"/>
      <c r="N1909" t="s">
        <v>493</v>
      </c>
    </row>
    <row r="1910" spans="1:14" x14ac:dyDescent="0.25">
      <c r="A1910" t="s">
        <v>95</v>
      </c>
      <c r="B1910" s="1" t="s">
        <v>420</v>
      </c>
      <c r="C1910" s="5" t="s">
        <v>434</v>
      </c>
      <c r="D1910" s="5">
        <v>53.1</v>
      </c>
      <c r="F1910" s="5"/>
      <c r="H1910" s="89"/>
      <c r="N1910" t="s">
        <v>493</v>
      </c>
    </row>
    <row r="1911" spans="1:14" x14ac:dyDescent="0.25">
      <c r="A1911" t="s">
        <v>95</v>
      </c>
      <c r="B1911" s="1" t="s">
        <v>420</v>
      </c>
      <c r="C1911" s="5" t="s">
        <v>434</v>
      </c>
      <c r="D1911" s="5">
        <v>53.2</v>
      </c>
      <c r="F1911" s="5"/>
      <c r="H1911" s="89"/>
      <c r="N1911" t="s">
        <v>493</v>
      </c>
    </row>
    <row r="1912" spans="1:14" x14ac:dyDescent="0.25">
      <c r="A1912" t="s">
        <v>95</v>
      </c>
      <c r="B1912" s="1" t="s">
        <v>420</v>
      </c>
      <c r="C1912" s="5" t="s">
        <v>421</v>
      </c>
      <c r="D1912" s="5">
        <v>201</v>
      </c>
      <c r="F1912" s="5"/>
      <c r="H1912" s="89"/>
      <c r="N1912" t="s">
        <v>493</v>
      </c>
    </row>
    <row r="1913" spans="1:14" x14ac:dyDescent="0.25">
      <c r="A1913" t="s">
        <v>95</v>
      </c>
      <c r="B1913" s="1" t="s">
        <v>420</v>
      </c>
      <c r="C1913" s="5" t="s">
        <v>429</v>
      </c>
      <c r="D1913" s="5">
        <v>52</v>
      </c>
      <c r="F1913" s="5"/>
      <c r="H1913" s="89"/>
      <c r="N1913" t="s">
        <v>493</v>
      </c>
    </row>
    <row r="1914" spans="1:14" x14ac:dyDescent="0.25">
      <c r="A1914" t="s">
        <v>95</v>
      </c>
      <c r="B1914" s="1" t="s">
        <v>420</v>
      </c>
      <c r="C1914" s="5" t="s">
        <v>429</v>
      </c>
      <c r="D1914" s="5">
        <v>66.400000000000006</v>
      </c>
      <c r="F1914" s="5"/>
      <c r="H1914" s="89"/>
      <c r="N1914" t="s">
        <v>493</v>
      </c>
    </row>
    <row r="1915" spans="1:14" x14ac:dyDescent="0.25">
      <c r="A1915" t="s">
        <v>95</v>
      </c>
      <c r="B1915" s="1" t="s">
        <v>420</v>
      </c>
      <c r="C1915" s="5" t="s">
        <v>422</v>
      </c>
      <c r="D1915" s="5">
        <v>51</v>
      </c>
      <c r="F1915" s="5"/>
      <c r="H1915" s="89"/>
      <c r="N1915" t="s">
        <v>493</v>
      </c>
    </row>
    <row r="1916" spans="1:14" x14ac:dyDescent="0.25">
      <c r="A1916" t="s">
        <v>95</v>
      </c>
      <c r="B1916" s="1" t="s">
        <v>420</v>
      </c>
      <c r="C1916" s="5" t="s">
        <v>435</v>
      </c>
      <c r="D1916" s="5">
        <v>50</v>
      </c>
      <c r="F1916" s="5"/>
      <c r="H1916" s="89"/>
      <c r="N1916" t="s">
        <v>493</v>
      </c>
    </row>
    <row r="1917" spans="1:14" x14ac:dyDescent="0.25">
      <c r="A1917" t="s">
        <v>95</v>
      </c>
      <c r="B1917" s="1" t="s">
        <v>420</v>
      </c>
      <c r="C1917" s="5" t="s">
        <v>430</v>
      </c>
      <c r="D1917" s="5">
        <v>51</v>
      </c>
      <c r="F1917" s="5"/>
      <c r="H1917" s="89"/>
      <c r="N1917" t="s">
        <v>493</v>
      </c>
    </row>
    <row r="1918" spans="1:14" x14ac:dyDescent="0.25">
      <c r="A1918" t="s">
        <v>95</v>
      </c>
      <c r="B1918" s="1" t="s">
        <v>420</v>
      </c>
      <c r="C1918" s="5" t="s">
        <v>430</v>
      </c>
      <c r="D1918" s="5">
        <v>55</v>
      </c>
      <c r="F1918" s="5"/>
      <c r="H1918" s="89"/>
      <c r="N1918" t="s">
        <v>493</v>
      </c>
    </row>
    <row r="1919" spans="1:14" x14ac:dyDescent="0.25">
      <c r="A1919" t="s">
        <v>95</v>
      </c>
      <c r="B1919" s="1" t="s">
        <v>420</v>
      </c>
      <c r="C1919" s="5" t="s">
        <v>440</v>
      </c>
      <c r="D1919" s="5">
        <v>99</v>
      </c>
      <c r="F1919" s="5"/>
      <c r="H1919" s="89"/>
      <c r="N1919" t="s">
        <v>493</v>
      </c>
    </row>
    <row r="1920" spans="1:14" x14ac:dyDescent="0.25">
      <c r="A1920" s="2" t="s">
        <v>117</v>
      </c>
      <c r="B1920" s="3" t="s">
        <v>441</v>
      </c>
      <c r="C1920" s="6"/>
      <c r="D1920" s="6"/>
      <c r="E1920" s="7">
        <f>COUNTIFS(A1921:A1968,"2029-2030")</f>
        <v>47</v>
      </c>
      <c r="F1920" s="5"/>
    </row>
    <row r="1921" spans="1:14" x14ac:dyDescent="0.25">
      <c r="A1921" t="s">
        <v>117</v>
      </c>
      <c r="B1921" s="1" t="s">
        <v>420</v>
      </c>
      <c r="C1921" s="5" t="s">
        <v>352</v>
      </c>
      <c r="D1921" s="5" t="s">
        <v>442</v>
      </c>
      <c r="F1921" s="5"/>
      <c r="H1921" s="89"/>
      <c r="N1921" t="s">
        <v>493</v>
      </c>
    </row>
    <row r="1922" spans="1:14" x14ac:dyDescent="0.25">
      <c r="A1922" t="s">
        <v>117</v>
      </c>
      <c r="B1922" s="1" t="s">
        <v>420</v>
      </c>
      <c r="C1922" s="5" t="s">
        <v>325</v>
      </c>
      <c r="D1922" s="5" t="s">
        <v>442</v>
      </c>
      <c r="F1922" s="5"/>
      <c r="H1922" s="89"/>
      <c r="I1922" s="75" t="s">
        <v>503</v>
      </c>
      <c r="N1922" t="s">
        <v>551</v>
      </c>
    </row>
    <row r="1923" spans="1:14" x14ac:dyDescent="0.25">
      <c r="A1923" t="s">
        <v>117</v>
      </c>
      <c r="B1923" s="1" t="s">
        <v>420</v>
      </c>
      <c r="C1923" s="5" t="s">
        <v>427</v>
      </c>
      <c r="D1923" s="5">
        <v>345</v>
      </c>
      <c r="F1923" s="5"/>
      <c r="H1923" s="89"/>
      <c r="I1923" s="75" t="s">
        <v>484</v>
      </c>
      <c r="K1923" s="88">
        <v>45425</v>
      </c>
      <c r="N1923" t="s">
        <v>551</v>
      </c>
    </row>
    <row r="1924" spans="1:14" x14ac:dyDescent="0.25">
      <c r="A1924" t="s">
        <v>117</v>
      </c>
      <c r="B1924" s="1" t="s">
        <v>420</v>
      </c>
      <c r="C1924" s="5" t="s">
        <v>427</v>
      </c>
      <c r="D1924" s="5">
        <v>346</v>
      </c>
      <c r="F1924" s="5"/>
      <c r="H1924" s="89"/>
      <c r="I1924" s="75" t="s">
        <v>484</v>
      </c>
      <c r="K1924" s="88">
        <v>45425</v>
      </c>
      <c r="N1924" t="s">
        <v>551</v>
      </c>
    </row>
    <row r="1925" spans="1:14" x14ac:dyDescent="0.25">
      <c r="A1925" t="s">
        <v>117</v>
      </c>
      <c r="B1925" s="1" t="s">
        <v>420</v>
      </c>
      <c r="C1925" s="5" t="s">
        <v>427</v>
      </c>
      <c r="D1925" s="5">
        <v>347</v>
      </c>
      <c r="F1925" s="5"/>
      <c r="H1925" s="89"/>
      <c r="I1925" s="75" t="s">
        <v>484</v>
      </c>
      <c r="K1925" s="88">
        <v>45425</v>
      </c>
      <c r="N1925" t="s">
        <v>551</v>
      </c>
    </row>
    <row r="1926" spans="1:14" x14ac:dyDescent="0.25">
      <c r="A1926" t="s">
        <v>117</v>
      </c>
      <c r="B1926" s="1" t="s">
        <v>420</v>
      </c>
      <c r="C1926" s="5" t="s">
        <v>427</v>
      </c>
      <c r="D1926" s="5">
        <v>348</v>
      </c>
      <c r="F1926" s="5"/>
      <c r="H1926" s="89"/>
      <c r="I1926" s="75" t="s">
        <v>484</v>
      </c>
      <c r="K1926" s="88">
        <v>45425</v>
      </c>
      <c r="N1926" t="s">
        <v>551</v>
      </c>
    </row>
    <row r="1927" spans="1:14" x14ac:dyDescent="0.25">
      <c r="A1927" t="s">
        <v>117</v>
      </c>
      <c r="B1927" s="1" t="s">
        <v>420</v>
      </c>
      <c r="C1927" s="5" t="s">
        <v>427</v>
      </c>
      <c r="D1927" s="5">
        <v>349</v>
      </c>
      <c r="F1927" s="5"/>
      <c r="H1927" s="89"/>
      <c r="I1927" s="75" t="s">
        <v>484</v>
      </c>
      <c r="K1927" s="88">
        <v>45425</v>
      </c>
      <c r="N1927" t="s">
        <v>551</v>
      </c>
    </row>
    <row r="1928" spans="1:14" x14ac:dyDescent="0.25">
      <c r="A1928" t="s">
        <v>117</v>
      </c>
      <c r="B1928" s="1" t="s">
        <v>420</v>
      </c>
      <c r="C1928" s="5" t="s">
        <v>427</v>
      </c>
      <c r="D1928" s="5">
        <v>355</v>
      </c>
      <c r="F1928" s="5"/>
      <c r="H1928" s="89"/>
      <c r="I1928" s="75" t="s">
        <v>484</v>
      </c>
      <c r="K1928" s="88">
        <v>45425</v>
      </c>
      <c r="N1928" t="s">
        <v>551</v>
      </c>
    </row>
    <row r="1929" spans="1:14" x14ac:dyDescent="0.25">
      <c r="A1929" t="s">
        <v>117</v>
      </c>
      <c r="B1929" s="1" t="s">
        <v>420</v>
      </c>
      <c r="C1929" s="5" t="s">
        <v>427</v>
      </c>
      <c r="D1929" s="5">
        <v>356</v>
      </c>
      <c r="F1929" s="5"/>
      <c r="H1929" s="89"/>
      <c r="I1929" s="75" t="s">
        <v>484</v>
      </c>
      <c r="K1929" s="88">
        <v>45425</v>
      </c>
      <c r="N1929" t="s">
        <v>551</v>
      </c>
    </row>
    <row r="1930" spans="1:14" x14ac:dyDescent="0.25">
      <c r="A1930" t="s">
        <v>117</v>
      </c>
      <c r="B1930" s="1" t="s">
        <v>420</v>
      </c>
      <c r="C1930" s="5" t="s">
        <v>427</v>
      </c>
      <c r="D1930" s="5">
        <v>357</v>
      </c>
      <c r="F1930" s="5"/>
      <c r="H1930" s="89"/>
      <c r="I1930" s="75" t="s">
        <v>484</v>
      </c>
      <c r="K1930" s="88">
        <v>45425</v>
      </c>
      <c r="N1930" t="s">
        <v>551</v>
      </c>
    </row>
    <row r="1931" spans="1:14" x14ac:dyDescent="0.25">
      <c r="A1931" t="s">
        <v>117</v>
      </c>
      <c r="B1931" s="1" t="s">
        <v>420</v>
      </c>
      <c r="C1931" s="5" t="s">
        <v>427</v>
      </c>
      <c r="D1931" s="5">
        <v>358</v>
      </c>
      <c r="F1931" s="5"/>
      <c r="H1931" s="89"/>
      <c r="I1931" s="75" t="s">
        <v>484</v>
      </c>
      <c r="K1931" s="88">
        <v>45425</v>
      </c>
      <c r="N1931" t="s">
        <v>551</v>
      </c>
    </row>
    <row r="1932" spans="1:14" x14ac:dyDescent="0.25">
      <c r="A1932" t="s">
        <v>117</v>
      </c>
      <c r="B1932" s="1" t="s">
        <v>420</v>
      </c>
      <c r="C1932" s="5" t="s">
        <v>427</v>
      </c>
      <c r="D1932" s="5">
        <v>359</v>
      </c>
      <c r="F1932" s="5"/>
      <c r="H1932" s="89"/>
      <c r="I1932" s="75" t="s">
        <v>484</v>
      </c>
      <c r="K1932" s="88">
        <v>45425</v>
      </c>
      <c r="N1932" t="s">
        <v>551</v>
      </c>
    </row>
    <row r="1933" spans="1:14" x14ac:dyDescent="0.25">
      <c r="A1933" t="s">
        <v>117</v>
      </c>
      <c r="B1933" s="1" t="s">
        <v>420</v>
      </c>
      <c r="C1933" s="5" t="s">
        <v>427</v>
      </c>
      <c r="D1933" s="5">
        <v>360</v>
      </c>
      <c r="F1933" s="5"/>
      <c r="H1933" s="89"/>
      <c r="I1933" s="75" t="s">
        <v>484</v>
      </c>
      <c r="K1933" s="88">
        <v>45425</v>
      </c>
      <c r="N1933" t="s">
        <v>551</v>
      </c>
    </row>
    <row r="1934" spans="1:14" x14ac:dyDescent="0.25">
      <c r="A1934" t="s">
        <v>117</v>
      </c>
      <c r="B1934" s="1" t="s">
        <v>420</v>
      </c>
      <c r="C1934" s="5" t="s">
        <v>427</v>
      </c>
      <c r="D1934" s="5">
        <v>361</v>
      </c>
      <c r="F1934" s="5"/>
      <c r="H1934" s="89"/>
      <c r="I1934" s="75" t="s">
        <v>484</v>
      </c>
      <c r="K1934" s="88">
        <v>45425</v>
      </c>
      <c r="N1934" t="s">
        <v>551</v>
      </c>
    </row>
    <row r="1935" spans="1:14" x14ac:dyDescent="0.25">
      <c r="A1935" t="s">
        <v>117</v>
      </c>
      <c r="B1935" s="1" t="s">
        <v>420</v>
      </c>
      <c r="C1935" s="5" t="s">
        <v>427</v>
      </c>
      <c r="D1935" s="5">
        <v>362</v>
      </c>
      <c r="F1935" s="5"/>
      <c r="H1935" s="89"/>
      <c r="I1935" s="75" t="s">
        <v>484</v>
      </c>
      <c r="K1935" s="88">
        <v>45425</v>
      </c>
      <c r="N1935" t="s">
        <v>551</v>
      </c>
    </row>
    <row r="1936" spans="1:14" x14ac:dyDescent="0.25">
      <c r="A1936" t="s">
        <v>117</v>
      </c>
      <c r="B1936" s="1" t="s">
        <v>420</v>
      </c>
      <c r="C1936" s="5" t="s">
        <v>427</v>
      </c>
      <c r="D1936" s="5">
        <v>363</v>
      </c>
      <c r="F1936" s="5"/>
      <c r="H1936" s="89"/>
      <c r="I1936" s="75" t="s">
        <v>484</v>
      </c>
      <c r="K1936" s="88">
        <v>45425</v>
      </c>
      <c r="N1936" t="s">
        <v>551</v>
      </c>
    </row>
    <row r="1937" spans="1:14" x14ac:dyDescent="0.25">
      <c r="A1937" t="s">
        <v>117</v>
      </c>
      <c r="B1937" s="1" t="s">
        <v>420</v>
      </c>
      <c r="C1937" s="5" t="s">
        <v>427</v>
      </c>
      <c r="D1937" s="5">
        <v>364</v>
      </c>
      <c r="F1937" s="5"/>
      <c r="H1937" s="89"/>
      <c r="I1937" s="75" t="s">
        <v>484</v>
      </c>
      <c r="K1937" s="88">
        <v>45425</v>
      </c>
      <c r="N1937" t="s">
        <v>551</v>
      </c>
    </row>
    <row r="1938" spans="1:14" x14ac:dyDescent="0.25">
      <c r="A1938" t="s">
        <v>117</v>
      </c>
      <c r="B1938" s="1" t="s">
        <v>420</v>
      </c>
      <c r="C1938" s="5" t="s">
        <v>427</v>
      </c>
      <c r="D1938" s="5">
        <v>365</v>
      </c>
      <c r="F1938" s="5"/>
      <c r="H1938" s="89"/>
      <c r="I1938" s="75" t="s">
        <v>484</v>
      </c>
      <c r="K1938" s="88">
        <v>45425</v>
      </c>
      <c r="N1938" t="s">
        <v>551</v>
      </c>
    </row>
    <row r="1939" spans="1:14" x14ac:dyDescent="0.25">
      <c r="A1939" t="s">
        <v>117</v>
      </c>
      <c r="B1939" s="1" t="s">
        <v>420</v>
      </c>
      <c r="C1939" s="5" t="s">
        <v>427</v>
      </c>
      <c r="D1939" s="5">
        <v>366</v>
      </c>
      <c r="F1939" s="5"/>
      <c r="H1939" s="89"/>
      <c r="I1939" s="75" t="s">
        <v>484</v>
      </c>
      <c r="K1939" s="88">
        <v>45425</v>
      </c>
      <c r="N1939" t="s">
        <v>551</v>
      </c>
    </row>
    <row r="1940" spans="1:14" x14ac:dyDescent="0.25">
      <c r="A1940" t="s">
        <v>117</v>
      </c>
      <c r="B1940" s="1" t="s">
        <v>420</v>
      </c>
      <c r="C1940" s="5" t="s">
        <v>427</v>
      </c>
      <c r="D1940" s="5">
        <v>367</v>
      </c>
      <c r="F1940" s="5"/>
      <c r="H1940" s="89"/>
      <c r="I1940" s="75" t="s">
        <v>484</v>
      </c>
      <c r="K1940" s="88">
        <v>45425</v>
      </c>
      <c r="N1940" t="s">
        <v>551</v>
      </c>
    </row>
    <row r="1941" spans="1:14" x14ac:dyDescent="0.25">
      <c r="A1941" t="s">
        <v>117</v>
      </c>
      <c r="B1941" s="1" t="s">
        <v>420</v>
      </c>
      <c r="C1941" s="5" t="s">
        <v>427</v>
      </c>
      <c r="D1941" s="5">
        <v>368</v>
      </c>
      <c r="F1941" s="5"/>
      <c r="H1941" s="89"/>
      <c r="I1941" s="75" t="s">
        <v>484</v>
      </c>
      <c r="K1941" s="88">
        <v>45425</v>
      </c>
      <c r="N1941" t="s">
        <v>551</v>
      </c>
    </row>
    <row r="1942" spans="1:14" x14ac:dyDescent="0.25">
      <c r="A1942" t="s">
        <v>117</v>
      </c>
      <c r="B1942" s="1" t="s">
        <v>420</v>
      </c>
      <c r="C1942" s="5" t="s">
        <v>427</v>
      </c>
      <c r="D1942" s="5">
        <v>369</v>
      </c>
      <c r="F1942" s="5"/>
      <c r="H1942" s="89"/>
      <c r="N1942" t="s">
        <v>493</v>
      </c>
    </row>
    <row r="1943" spans="1:14" x14ac:dyDescent="0.25">
      <c r="A1943" s="15" t="s">
        <v>482</v>
      </c>
      <c r="B1943" s="16" t="s">
        <v>420</v>
      </c>
      <c r="C1943" s="17" t="s">
        <v>428</v>
      </c>
      <c r="D1943" s="17" t="s">
        <v>552</v>
      </c>
      <c r="E1943" s="76"/>
      <c r="F1943" s="17"/>
      <c r="G1943" s="77" t="s">
        <v>490</v>
      </c>
      <c r="H1943" s="95" t="s">
        <v>490</v>
      </c>
      <c r="I1943" s="77" t="s">
        <v>484</v>
      </c>
      <c r="J1943" s="77" t="s">
        <v>498</v>
      </c>
      <c r="K1943" s="78">
        <v>45635</v>
      </c>
      <c r="L1943" s="77" t="s">
        <v>484</v>
      </c>
    </row>
    <row r="1944" spans="1:14" x14ac:dyDescent="0.25">
      <c r="A1944" t="s">
        <v>117</v>
      </c>
      <c r="B1944" s="1" t="s">
        <v>420</v>
      </c>
      <c r="C1944" s="5" t="s">
        <v>428</v>
      </c>
      <c r="D1944" s="5">
        <v>156</v>
      </c>
      <c r="F1944" s="5"/>
      <c r="H1944" s="89"/>
      <c r="N1944" t="s">
        <v>493</v>
      </c>
    </row>
    <row r="1945" spans="1:14" x14ac:dyDescent="0.25">
      <c r="A1945" t="s">
        <v>117</v>
      </c>
      <c r="B1945" s="1" t="s">
        <v>420</v>
      </c>
      <c r="C1945" s="5" t="s">
        <v>434</v>
      </c>
      <c r="D1945" s="5" t="s">
        <v>442</v>
      </c>
      <c r="F1945" s="5"/>
      <c r="H1945" s="89"/>
      <c r="N1945" t="e">
        <v>#N/A</v>
      </c>
    </row>
    <row r="1946" spans="1:14" x14ac:dyDescent="0.25">
      <c r="A1946" t="s">
        <v>117</v>
      </c>
      <c r="B1946" s="1" t="s">
        <v>420</v>
      </c>
      <c r="C1946" s="5" t="s">
        <v>421</v>
      </c>
      <c r="D1946" s="5">
        <v>100</v>
      </c>
      <c r="F1946" s="5"/>
      <c r="H1946" s="89"/>
      <c r="N1946" t="s">
        <v>493</v>
      </c>
    </row>
    <row r="1947" spans="1:14" x14ac:dyDescent="0.25">
      <c r="A1947" t="s">
        <v>117</v>
      </c>
      <c r="B1947" s="1" t="s">
        <v>420</v>
      </c>
      <c r="C1947" s="5" t="s">
        <v>421</v>
      </c>
      <c r="D1947" s="5">
        <v>155</v>
      </c>
      <c r="F1947" s="5"/>
      <c r="H1947" s="89"/>
      <c r="N1947" t="s">
        <v>493</v>
      </c>
    </row>
    <row r="1948" spans="1:14" x14ac:dyDescent="0.25">
      <c r="A1948" t="s">
        <v>117</v>
      </c>
      <c r="B1948" s="1" t="s">
        <v>420</v>
      </c>
      <c r="C1948" s="5" t="s">
        <v>421</v>
      </c>
      <c r="D1948" s="5" t="s">
        <v>442</v>
      </c>
      <c r="F1948" s="5"/>
      <c r="H1948" s="89"/>
      <c r="N1948" t="s">
        <v>493</v>
      </c>
    </row>
    <row r="1949" spans="1:14" x14ac:dyDescent="0.25">
      <c r="A1949" t="s">
        <v>117</v>
      </c>
      <c r="B1949" s="1" t="s">
        <v>420</v>
      </c>
      <c r="C1949" s="5" t="s">
        <v>13</v>
      </c>
      <c r="D1949" s="5" t="s">
        <v>442</v>
      </c>
      <c r="F1949" s="5"/>
      <c r="H1949" s="89"/>
      <c r="N1949" t="s">
        <v>493</v>
      </c>
    </row>
    <row r="1950" spans="1:14" x14ac:dyDescent="0.25">
      <c r="A1950" t="s">
        <v>117</v>
      </c>
      <c r="B1950" s="1" t="s">
        <v>420</v>
      </c>
      <c r="C1950" s="5" t="s">
        <v>180</v>
      </c>
      <c r="D1950" s="5" t="s">
        <v>442</v>
      </c>
      <c r="F1950" s="5"/>
      <c r="H1950" s="89"/>
      <c r="N1950" t="e">
        <v>#N/A</v>
      </c>
    </row>
    <row r="1951" spans="1:14" x14ac:dyDescent="0.25">
      <c r="A1951" t="s">
        <v>117</v>
      </c>
      <c r="B1951" s="1" t="s">
        <v>420</v>
      </c>
      <c r="C1951" s="5" t="s">
        <v>423</v>
      </c>
      <c r="D1951" s="5">
        <v>101</v>
      </c>
      <c r="F1951" s="5"/>
      <c r="H1951" s="89"/>
      <c r="N1951" t="s">
        <v>493</v>
      </c>
    </row>
    <row r="1952" spans="1:14" x14ac:dyDescent="0.25">
      <c r="A1952" t="s">
        <v>117</v>
      </c>
      <c r="B1952" s="1" t="s">
        <v>420</v>
      </c>
      <c r="C1952" s="5" t="s">
        <v>327</v>
      </c>
      <c r="D1952" s="5" t="s">
        <v>442</v>
      </c>
      <c r="F1952" s="5"/>
      <c r="H1952" s="89"/>
      <c r="N1952" t="s">
        <v>493</v>
      </c>
    </row>
    <row r="1953" spans="1:14" x14ac:dyDescent="0.25">
      <c r="A1953" t="s">
        <v>117</v>
      </c>
      <c r="B1953" s="1" t="s">
        <v>420</v>
      </c>
      <c r="C1953" s="5" t="s">
        <v>435</v>
      </c>
      <c r="D1953" s="5">
        <v>63</v>
      </c>
      <c r="F1953" s="5"/>
      <c r="H1953" s="89"/>
      <c r="N1953" t="s">
        <v>493</v>
      </c>
    </row>
    <row r="1954" spans="1:14" x14ac:dyDescent="0.25">
      <c r="A1954" t="s">
        <v>117</v>
      </c>
      <c r="B1954" s="1" t="s">
        <v>420</v>
      </c>
      <c r="C1954" s="5" t="s">
        <v>435</v>
      </c>
      <c r="D1954" s="5">
        <v>68</v>
      </c>
      <c r="F1954" s="5"/>
      <c r="H1954" s="89"/>
      <c r="N1954" t="s">
        <v>493</v>
      </c>
    </row>
    <row r="1955" spans="1:14" x14ac:dyDescent="0.25">
      <c r="A1955" t="s">
        <v>117</v>
      </c>
      <c r="B1955" s="1" t="s">
        <v>420</v>
      </c>
      <c r="C1955" s="5" t="s">
        <v>435</v>
      </c>
      <c r="D1955" s="5">
        <v>80</v>
      </c>
      <c r="F1955" s="5"/>
      <c r="H1955" s="89"/>
      <c r="N1955" t="s">
        <v>493</v>
      </c>
    </row>
    <row r="1956" spans="1:14" x14ac:dyDescent="0.25">
      <c r="A1956" t="s">
        <v>117</v>
      </c>
      <c r="B1956" s="1" t="s">
        <v>420</v>
      </c>
      <c r="C1956" s="5" t="s">
        <v>424</v>
      </c>
      <c r="D1956" s="5" t="s">
        <v>442</v>
      </c>
      <c r="F1956" s="5"/>
      <c r="H1956" s="89"/>
      <c r="N1956" t="s">
        <v>493</v>
      </c>
    </row>
    <row r="1957" spans="1:14" x14ac:dyDescent="0.25">
      <c r="A1957" t="s">
        <v>117</v>
      </c>
      <c r="B1957" s="1" t="s">
        <v>420</v>
      </c>
      <c r="C1957" s="5" t="s">
        <v>348</v>
      </c>
      <c r="D1957" s="5" t="s">
        <v>442</v>
      </c>
      <c r="F1957" s="5"/>
      <c r="H1957" s="89"/>
      <c r="N1957" t="s">
        <v>493</v>
      </c>
    </row>
    <row r="1958" spans="1:14" x14ac:dyDescent="0.25">
      <c r="A1958" t="s">
        <v>117</v>
      </c>
      <c r="B1958" s="1" t="s">
        <v>420</v>
      </c>
      <c r="C1958" s="5" t="s">
        <v>425</v>
      </c>
      <c r="D1958" s="5">
        <v>55</v>
      </c>
      <c r="F1958" s="5"/>
      <c r="H1958" s="89"/>
      <c r="N1958" t="s">
        <v>493</v>
      </c>
    </row>
    <row r="1959" spans="1:14" x14ac:dyDescent="0.25">
      <c r="A1959" t="s">
        <v>117</v>
      </c>
      <c r="B1959" s="1" t="s">
        <v>420</v>
      </c>
      <c r="C1959" s="5" t="s">
        <v>430</v>
      </c>
      <c r="D1959" s="5">
        <v>50</v>
      </c>
      <c r="F1959" s="5"/>
      <c r="H1959" s="89"/>
      <c r="N1959" t="s">
        <v>493</v>
      </c>
    </row>
    <row r="1960" spans="1:14" x14ac:dyDescent="0.25">
      <c r="A1960" t="s">
        <v>117</v>
      </c>
      <c r="B1960" s="1" t="s">
        <v>420</v>
      </c>
      <c r="C1960" s="5" t="s">
        <v>430</v>
      </c>
      <c r="D1960" s="5">
        <v>52</v>
      </c>
      <c r="F1960" s="5"/>
      <c r="H1960" s="89"/>
      <c r="N1960" t="s">
        <v>493</v>
      </c>
    </row>
    <row r="1961" spans="1:14" x14ac:dyDescent="0.25">
      <c r="A1961" t="s">
        <v>117</v>
      </c>
      <c r="B1961" s="1" t="s">
        <v>420</v>
      </c>
      <c r="C1961" s="5" t="s">
        <v>430</v>
      </c>
      <c r="D1961" s="5">
        <v>53</v>
      </c>
      <c r="F1961" s="5"/>
      <c r="H1961" s="89"/>
      <c r="N1961" t="s">
        <v>493</v>
      </c>
    </row>
    <row r="1962" spans="1:14" x14ac:dyDescent="0.25">
      <c r="A1962" t="s">
        <v>117</v>
      </c>
      <c r="B1962" s="1" t="s">
        <v>420</v>
      </c>
      <c r="C1962" s="5" t="s">
        <v>430</v>
      </c>
      <c r="D1962" s="5">
        <v>54</v>
      </c>
      <c r="F1962" s="5"/>
      <c r="H1962" s="89"/>
      <c r="N1962" t="s">
        <v>493</v>
      </c>
    </row>
    <row r="1963" spans="1:14" x14ac:dyDescent="0.25">
      <c r="A1963" t="s">
        <v>117</v>
      </c>
      <c r="B1963" s="1" t="s">
        <v>420</v>
      </c>
      <c r="C1963" s="5" t="s">
        <v>430</v>
      </c>
      <c r="D1963" s="5">
        <v>56</v>
      </c>
      <c r="F1963" s="5"/>
      <c r="H1963" s="89"/>
      <c r="N1963" t="s">
        <v>493</v>
      </c>
    </row>
    <row r="1964" spans="1:14" x14ac:dyDescent="0.25">
      <c r="A1964" t="s">
        <v>117</v>
      </c>
      <c r="B1964" s="1" t="s">
        <v>420</v>
      </c>
      <c r="C1964" s="5" t="s">
        <v>430</v>
      </c>
      <c r="D1964" s="5">
        <v>57</v>
      </c>
      <c r="F1964" s="5"/>
      <c r="H1964" s="89"/>
      <c r="N1964" t="s">
        <v>493</v>
      </c>
    </row>
    <row r="1965" spans="1:14" x14ac:dyDescent="0.25">
      <c r="A1965" t="s">
        <v>117</v>
      </c>
      <c r="B1965" s="1" t="s">
        <v>420</v>
      </c>
      <c r="C1965" s="5" t="s">
        <v>406</v>
      </c>
      <c r="D1965" s="5" t="s">
        <v>442</v>
      </c>
      <c r="F1965" s="5"/>
      <c r="H1965" s="89"/>
      <c r="N1965" t="s">
        <v>493</v>
      </c>
    </row>
    <row r="1966" spans="1:14" x14ac:dyDescent="0.25">
      <c r="A1966" t="s">
        <v>117</v>
      </c>
      <c r="B1966" s="1" t="s">
        <v>420</v>
      </c>
      <c r="C1966" s="5" t="s">
        <v>443</v>
      </c>
      <c r="D1966" s="5">
        <v>95</v>
      </c>
      <c r="F1966" s="5"/>
      <c r="H1966" s="89"/>
      <c r="N1966" t="e">
        <v>#N/A</v>
      </c>
    </row>
    <row r="1967" spans="1:14" x14ac:dyDescent="0.25">
      <c r="A1967" t="s">
        <v>117</v>
      </c>
      <c r="B1967" s="1" t="s">
        <v>420</v>
      </c>
      <c r="C1967" s="5" t="s">
        <v>443</v>
      </c>
      <c r="D1967" s="5">
        <v>97</v>
      </c>
      <c r="F1967" s="5"/>
      <c r="H1967" s="89"/>
      <c r="N1967" t="e">
        <v>#N/A</v>
      </c>
    </row>
    <row r="1968" spans="1:14" x14ac:dyDescent="0.25">
      <c r="A1968" t="s">
        <v>117</v>
      </c>
      <c r="B1968" s="1" t="s">
        <v>420</v>
      </c>
      <c r="C1968" s="5" t="s">
        <v>443</v>
      </c>
      <c r="D1968" s="5" t="s">
        <v>442</v>
      </c>
      <c r="F1968" s="5"/>
      <c r="H1968" s="89"/>
      <c r="N1968" t="e">
        <v>#N/A</v>
      </c>
    </row>
  </sheetData>
  <conditionalFormatting sqref="B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:M8 R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a48c68-ddd9-4fc0-8e8b-3751cae45ca2">
      <UserInfo>
        <DisplayName/>
        <AccountId xsi:nil="true"/>
        <AccountType/>
      </UserInfo>
    </SharedWithUsers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8341DD55C364CB7AA79215A9E1477" ma:contentTypeVersion="33" ma:contentTypeDescription="Create a new document." ma:contentTypeScope="" ma:versionID="8387ee776bae41a623497caace9d627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74a48c68-ddd9-4fc0-8e8b-3751cae45ca2" targetNamespace="http://schemas.microsoft.com/office/2006/metadata/properties" ma:root="true" ma:fieldsID="5d00aa5ae7a12936677dda9d5452d7f5" ns1:_="" ns2:_="" ns3:_="">
    <xsd:import namespace="http://schemas.microsoft.com/sharepoint/v3"/>
    <xsd:import namespace="http://schemas.microsoft.com/sharepoint/v4"/>
    <xsd:import namespace="74a48c68-ddd9-4fc0-8e8b-3751cae45ca2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_vti_ItemDeclaredRecord" minOccurs="0"/>
                <xsd:element ref="ns1:_vti_ItemHoldRecord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9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8c68-ddd9-4fc0-8e8b-3751cae45c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A788BF-A90E-495C-8674-EBBA4CAD293E}">
  <ds:schemaRefs>
    <ds:schemaRef ds:uri="http://schemas.microsoft.com/office/2006/metadata/properties"/>
    <ds:schemaRef ds:uri="http://schemas.microsoft.com/office/infopath/2007/PartnerControls"/>
    <ds:schemaRef ds:uri="68749a24-087e-483a-b3ae-52967f045e98"/>
    <ds:schemaRef ds:uri="831fd51b-fcc6-4511-acf5-cf7b609bf0c8"/>
  </ds:schemaRefs>
</ds:datastoreItem>
</file>

<file path=customXml/itemProps2.xml><?xml version="1.0" encoding="utf-8"?>
<ds:datastoreItem xmlns:ds="http://schemas.openxmlformats.org/officeDocument/2006/customXml" ds:itemID="{E30975B2-E817-4BA9-AB89-1B7968F34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8913C-BFF7-498A-A57B-B2E80F9EC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 Rosa</dc:creator>
  <cp:keywords/>
  <dc:description/>
  <cp:lastModifiedBy>Garcia, Rosa</cp:lastModifiedBy>
  <cp:revision/>
  <dcterms:created xsi:type="dcterms:W3CDTF">2020-06-29T21:40:40Z</dcterms:created>
  <dcterms:modified xsi:type="dcterms:W3CDTF">2025-01-13T20:58:35Z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0x0101004498341DD55C364CB7AA79215A9E1477</vt:lpwstr>
  </property>
  <property fmtid="{D5CDD505-2E9C-101B-9397-08002B2CF9AE}" pid="3" name="ComplianceAssetId">
    <vt:lpwstr/>
  </property>
  <property fmtid="{D5CDD505-2E9C-101B-9397-08002B2CF9AE}" pid="4" name="MediaServiceImageTags">
    <vt:lpwstr/>
  </property>
</Properties>
</file>